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wlsmat.sharepoint.com/sites/OWLSMAT-CFO-Finance/Shared Documents/CFO/5. Finance/Accountants/Year Ending August 2026/Projections to end of year/"/>
    </mc:Choice>
  </mc:AlternateContent>
  <xr:revisionPtr revIDLastSave="1" documentId="8_{0E959FB8-8F24-48EF-A998-020B1B30067E}" xr6:coauthVersionLast="47" xr6:coauthVersionMax="47" xr10:uidLastSave="{BE653BA8-509D-4C83-80CB-8BB9B268E0A8}"/>
  <bookViews>
    <workbookView xWindow="28680" yWindow="-120" windowWidth="29040" windowHeight="15720" xr2:uid="{D7C2E659-2EF2-49A5-94B6-424886C5D4C9}"/>
  </bookViews>
  <sheets>
    <sheet name="OW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6" i="1" l="1"/>
  <c r="G54" i="1"/>
  <c r="G47" i="1"/>
  <c r="G46" i="1"/>
  <c r="G44" i="1"/>
  <c r="G41" i="1"/>
  <c r="G40" i="1"/>
  <c r="G39" i="1"/>
  <c r="G38" i="1"/>
  <c r="G36" i="1"/>
  <c r="G35" i="1"/>
  <c r="G34" i="1"/>
  <c r="G32" i="1"/>
  <c r="G31" i="1"/>
  <c r="G30" i="1"/>
  <c r="G29" i="1"/>
  <c r="G28" i="1"/>
  <c r="G27" i="1"/>
  <c r="G23" i="1"/>
  <c r="G22" i="1"/>
  <c r="G19" i="1"/>
  <c r="G18" i="1"/>
  <c r="G15" i="1"/>
  <c r="G12" i="1"/>
  <c r="G11" i="1"/>
  <c r="G10" i="1"/>
  <c r="G9" i="1"/>
  <c r="G8" i="1"/>
  <c r="G7" i="1"/>
  <c r="G6" i="1"/>
  <c r="F48" i="1"/>
  <c r="D48" i="1"/>
  <c r="E48" i="1"/>
  <c r="G48" i="1" s="1"/>
  <c r="C48" i="1"/>
  <c r="D45" i="1"/>
  <c r="E45" i="1"/>
  <c r="F45" i="1"/>
  <c r="C45" i="1"/>
  <c r="D42" i="1"/>
  <c r="E42" i="1"/>
  <c r="C42" i="1"/>
  <c r="D24" i="1"/>
  <c r="E24" i="1"/>
  <c r="F24" i="1"/>
  <c r="C24" i="1"/>
  <c r="D20" i="1"/>
  <c r="E20" i="1"/>
  <c r="F20" i="1"/>
  <c r="C20" i="1"/>
  <c r="D16" i="1"/>
  <c r="E16" i="1"/>
  <c r="F16" i="1"/>
  <c r="C16" i="1"/>
  <c r="D13" i="1"/>
  <c r="E13" i="1"/>
  <c r="F13" i="1"/>
  <c r="C13" i="1"/>
  <c r="G45" i="1" l="1"/>
  <c r="G24" i="1"/>
  <c r="G16" i="1"/>
  <c r="G13" i="1"/>
  <c r="G20" i="1"/>
  <c r="D50" i="1"/>
  <c r="E50" i="1"/>
  <c r="F50" i="1"/>
  <c r="D51" i="1"/>
  <c r="E51" i="1"/>
  <c r="C51" i="1"/>
  <c r="C50" i="1"/>
  <c r="F62" i="1"/>
  <c r="E62" i="1"/>
  <c r="D62" i="1"/>
  <c r="G62" i="1" s="1"/>
  <c r="C62" i="1"/>
  <c r="F56" i="1"/>
  <c r="E56" i="1"/>
  <c r="D56" i="1"/>
  <c r="D60" i="1" s="1"/>
  <c r="C56" i="1"/>
  <c r="F55" i="1"/>
  <c r="E55" i="1"/>
  <c r="D55" i="1"/>
  <c r="C55" i="1"/>
  <c r="G55" i="1" l="1"/>
  <c r="D57" i="1"/>
  <c r="E57" i="1"/>
  <c r="C60" i="1"/>
  <c r="C57" i="1"/>
  <c r="D52" i="1"/>
  <c r="G56" i="1"/>
  <c r="D59" i="1"/>
  <c r="G59" i="1" s="1"/>
  <c r="G50" i="1"/>
  <c r="F57" i="1"/>
  <c r="E60" i="1"/>
  <c r="F59" i="1"/>
  <c r="E59" i="1"/>
  <c r="C59" i="1"/>
  <c r="C61" i="1" s="1"/>
  <c r="C63" i="1" s="1"/>
  <c r="E61" i="1"/>
  <c r="E63" i="1" s="1"/>
  <c r="E52" i="1"/>
  <c r="C52" i="1"/>
  <c r="G57" i="1" l="1"/>
  <c r="D61" i="1"/>
  <c r="D63" i="1" s="1"/>
  <c r="F37" i="1" l="1"/>
  <c r="G37" i="1" s="1"/>
  <c r="F33" i="1"/>
  <c r="G33" i="1" s="1"/>
  <c r="G26" i="1" l="1"/>
  <c r="F42" i="1"/>
  <c r="G42" i="1" l="1"/>
  <c r="F51" i="1"/>
  <c r="F52" i="1" l="1"/>
  <c r="G52" i="1" s="1"/>
  <c r="G51" i="1"/>
  <c r="F60" i="1"/>
  <c r="F61" i="1" l="1"/>
  <c r="G60" i="1"/>
  <c r="F63" i="1" l="1"/>
  <c r="G63" i="1" s="1"/>
  <c r="G68" i="1" s="1"/>
  <c r="G61" i="1"/>
</calcChain>
</file>

<file path=xl/sharedStrings.xml><?xml version="1.0" encoding="utf-8"?>
<sst xmlns="http://schemas.openxmlformats.org/spreadsheetml/2006/main" count="70" uniqueCount="70">
  <si>
    <t>OWLS Management Accounts 2025-26, P12 (August 26)</t>
  </si>
  <si>
    <t>Data</t>
  </si>
  <si>
    <t>Y</t>
  </si>
  <si>
    <t>Group</t>
  </si>
  <si>
    <t>Cost Centre Description</t>
  </si>
  <si>
    <t>Curr. Budget</t>
  </si>
  <si>
    <t>Actual.</t>
  </si>
  <si>
    <t>Commitments</t>
  </si>
  <si>
    <t>Accruals</t>
  </si>
  <si>
    <t>Total.</t>
  </si>
  <si>
    <t>1. Income</t>
  </si>
  <si>
    <t>Other Government Grants/Income</t>
  </si>
  <si>
    <t>Other LA Revenue Grants</t>
  </si>
  <si>
    <t>Other Trading Income</t>
  </si>
  <si>
    <t>Insurance Income</t>
  </si>
  <si>
    <t>Other Income</t>
  </si>
  <si>
    <t>Bank Interest</t>
  </si>
  <si>
    <t>Income from MAT Schools</t>
  </si>
  <si>
    <t>1. Income Total</t>
  </si>
  <si>
    <t>1a. School funds Held Centrally</t>
  </si>
  <si>
    <t>OWLS Absence Protection Scheme</t>
  </si>
  <si>
    <t>1a. School funds Held Centrally Total</t>
  </si>
  <si>
    <t>2. Staff Costs</t>
  </si>
  <si>
    <t>Wages - Leadership</t>
  </si>
  <si>
    <t>Wages - Finance &amp; Admin Staff</t>
  </si>
  <si>
    <t>2. Staff Costs Total</t>
  </si>
  <si>
    <t>4. Education Spend</t>
  </si>
  <si>
    <t>Curriculum Resources</t>
  </si>
  <si>
    <t>Performance &amp; Events</t>
  </si>
  <si>
    <t>4. Education Spend Total</t>
  </si>
  <si>
    <t>5. Other Spend</t>
  </si>
  <si>
    <t>ICT Expenditure</t>
  </si>
  <si>
    <t>Employee Related Costs</t>
  </si>
  <si>
    <t>Staff Training</t>
  </si>
  <si>
    <t>Recruitment &amp; DBS (NOT Governors/Trustees)</t>
  </si>
  <si>
    <t>Apprenticeship Levy</t>
  </si>
  <si>
    <t>Administration</t>
  </si>
  <si>
    <t>Telephone</t>
  </si>
  <si>
    <t>Subscriptions / Licences / Memberships (Non Educ)</t>
  </si>
  <si>
    <t>Contracts &amp; SLAs (Non-Educ)</t>
  </si>
  <si>
    <t>Insurance</t>
  </si>
  <si>
    <t>Hospitality/Gifts</t>
  </si>
  <si>
    <t>Auditors/Accountants</t>
  </si>
  <si>
    <t>School Improvement</t>
  </si>
  <si>
    <t>Clerking</t>
  </si>
  <si>
    <t>Governor Training &amp; Expenses (inc DBS)</t>
  </si>
  <si>
    <t>Collaborative Investments</t>
  </si>
  <si>
    <t>5. Other Spend Total</t>
  </si>
  <si>
    <t>6. Capital Income</t>
  </si>
  <si>
    <t>Other Capital Income</t>
  </si>
  <si>
    <t>6. Capital Income Total</t>
  </si>
  <si>
    <t>7. Capital Spend</t>
  </si>
  <si>
    <t>Capital Spend - DFC/General</t>
  </si>
  <si>
    <t>7. Capital Spend Total</t>
  </si>
  <si>
    <t>TOTAL Revenue Income</t>
  </si>
  <si>
    <t>TOTAL Revenue Spend</t>
  </si>
  <si>
    <t>Projected Revenue Outturn</t>
  </si>
  <si>
    <t>Capital Grant b/f</t>
  </si>
  <si>
    <t>TOTAL Capital Income</t>
  </si>
  <si>
    <t>TOTAL Capital Spend</t>
  </si>
  <si>
    <t>Projected Capital Outturn</t>
  </si>
  <si>
    <t>TOTAL Combined Income</t>
  </si>
  <si>
    <t>TOTAL Combined Spend</t>
  </si>
  <si>
    <t>Projected Overall Outturn</t>
  </si>
  <si>
    <t>Adjust for Capital Brought Forward</t>
  </si>
  <si>
    <t>Projected Outturn</t>
  </si>
  <si>
    <t xml:space="preserve">Brought forward Revenue at August 2025 </t>
  </si>
  <si>
    <t>Permitted Cumulative Deficit for CIF Loan repayment</t>
  </si>
  <si>
    <t>N/A</t>
  </si>
  <si>
    <t>Cumulative Surplus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</si>
</sst>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164" fontId="0" fillId="0" borderId="0" xfId="0" applyNumberFormat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right" vertical="center"/>
    </xf>
    <xf numFmtId="43" fontId="0" fillId="0" borderId="0" xfId="0" applyNumberFormat="1"/>
    <xf numFmtId="0" fontId="2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43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vertical="center"/>
    </xf>
    <xf numFmtId="164" fontId="0" fillId="0" borderId="0" xfId="0" applyNumberFormat="1"/>
    <xf numFmtId="43" fontId="2" fillId="2" borderId="1" xfId="1" applyFont="1" applyFill="1" applyBorder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8073D-5471-49B2-ABBA-136FBA355704}">
  <dimension ref="A2:H233"/>
  <sheetViews>
    <sheetView tabSelected="1" topLeftCell="A43" workbookViewId="0">
      <selection activeCell="F26" sqref="F26"/>
    </sheetView>
  </sheetViews>
  <sheetFormatPr defaultColWidth="10.85546875" defaultRowHeight="15" x14ac:dyDescent="0.25"/>
  <cols>
    <col min="1" max="1" width="29" style="4" customWidth="1"/>
    <col min="2" max="2" width="33.7109375" style="3" customWidth="1"/>
    <col min="3" max="5" width="17" style="3" customWidth="1"/>
    <col min="6" max="6" width="19.5703125" style="3" bestFit="1" customWidth="1"/>
    <col min="7" max="7" width="17" style="3" customWidth="1"/>
    <col min="8" max="16384" width="10.85546875" style="3"/>
  </cols>
  <sheetData>
    <row r="2" spans="1:8" ht="18.75" x14ac:dyDescent="0.25">
      <c r="A2" s="1" t="s">
        <v>0</v>
      </c>
      <c r="B2" s="2"/>
      <c r="C2" s="2"/>
    </row>
    <row r="3" spans="1:8" ht="17.25" hidden="1" customHeight="1" x14ac:dyDescent="0.25">
      <c r="A3" s="4" t="s">
        <v>1</v>
      </c>
      <c r="B3" s="3" t="s">
        <v>2</v>
      </c>
    </row>
    <row r="5" spans="1:8" x14ac:dyDescent="0.25">
      <c r="A5" s="4" t="s">
        <v>3</v>
      </c>
      <c r="B5" s="4" t="s">
        <v>4</v>
      </c>
      <c r="C5" s="5" t="s">
        <v>5</v>
      </c>
      <c r="D5" s="4" t="s">
        <v>6</v>
      </c>
      <c r="E5" s="5" t="s">
        <v>7</v>
      </c>
      <c r="F5" s="5" t="s">
        <v>8</v>
      </c>
      <c r="G5" s="5" t="s">
        <v>9</v>
      </c>
      <c r="H5"/>
    </row>
    <row r="6" spans="1:8" x14ac:dyDescent="0.25">
      <c r="A6" s="4" t="s">
        <v>10</v>
      </c>
      <c r="B6" s="3" t="s">
        <v>11</v>
      </c>
      <c r="C6" s="6">
        <v>-12510</v>
      </c>
      <c r="D6" s="7">
        <v>-12845</v>
      </c>
      <c r="E6" s="7">
        <v>0</v>
      </c>
      <c r="F6" s="7"/>
      <c r="G6" s="7">
        <f>SUM(D6:F6)</f>
        <v>-12845</v>
      </c>
      <c r="H6"/>
    </row>
    <row r="7" spans="1:8" x14ac:dyDescent="0.25">
      <c r="B7" s="3" t="s">
        <v>12</v>
      </c>
      <c r="C7" s="6">
        <v>0</v>
      </c>
      <c r="D7" s="7">
        <v>0</v>
      </c>
      <c r="E7" s="7">
        <v>0</v>
      </c>
      <c r="F7" s="7"/>
      <c r="G7" s="7">
        <f t="shared" ref="G7:G63" si="0">SUM(D7:F7)</f>
        <v>0</v>
      </c>
      <c r="H7"/>
    </row>
    <row r="8" spans="1:8" x14ac:dyDescent="0.25">
      <c r="B8" s="3" t="s">
        <v>13</v>
      </c>
      <c r="C8" s="6">
        <v>-2000</v>
      </c>
      <c r="D8" s="7">
        <v>-4350</v>
      </c>
      <c r="E8" s="7">
        <v>0</v>
      </c>
      <c r="F8" s="7"/>
      <c r="G8" s="7">
        <f t="shared" si="0"/>
        <v>-4350</v>
      </c>
      <c r="H8"/>
    </row>
    <row r="9" spans="1:8" x14ac:dyDescent="0.25">
      <c r="B9" s="3" t="s">
        <v>14</v>
      </c>
      <c r="C9" s="6">
        <v>0</v>
      </c>
      <c r="D9" s="7">
        <v>-400</v>
      </c>
      <c r="E9" s="7">
        <v>0</v>
      </c>
      <c r="F9" s="7"/>
      <c r="G9" s="7">
        <f t="shared" si="0"/>
        <v>-400</v>
      </c>
      <c r="H9"/>
    </row>
    <row r="10" spans="1:8" x14ac:dyDescent="0.25">
      <c r="B10" s="3" t="s">
        <v>15</v>
      </c>
      <c r="C10" s="6">
        <v>-1900</v>
      </c>
      <c r="D10" s="7">
        <v>-2053.4299999999998</v>
      </c>
      <c r="E10" s="7">
        <v>0</v>
      </c>
      <c r="F10" s="7"/>
      <c r="G10" s="7">
        <f t="shared" si="0"/>
        <v>-2053.4299999999998</v>
      </c>
      <c r="H10"/>
    </row>
    <row r="11" spans="1:8" x14ac:dyDescent="0.25">
      <c r="B11" s="3" t="s">
        <v>16</v>
      </c>
      <c r="C11" s="6">
        <v>-4000</v>
      </c>
      <c r="D11" s="7">
        <v>-5836.24</v>
      </c>
      <c r="E11" s="7">
        <v>0</v>
      </c>
      <c r="F11" s="7"/>
      <c r="G11" s="7">
        <f t="shared" si="0"/>
        <v>-5836.24</v>
      </c>
      <c r="H11"/>
    </row>
    <row r="12" spans="1:8" x14ac:dyDescent="0.25">
      <c r="B12" s="3" t="s">
        <v>17</v>
      </c>
      <c r="C12" s="6">
        <v>-712360.23</v>
      </c>
      <c r="D12" s="7">
        <v>-712361.11</v>
      </c>
      <c r="E12" s="7">
        <v>0</v>
      </c>
      <c r="F12" s="7"/>
      <c r="G12" s="7">
        <f t="shared" si="0"/>
        <v>-712361.11</v>
      </c>
      <c r="H12"/>
    </row>
    <row r="13" spans="1:8" x14ac:dyDescent="0.25">
      <c r="A13" s="8" t="s">
        <v>18</v>
      </c>
      <c r="B13" s="8"/>
      <c r="C13" s="9">
        <f>SUM(C6:C12)</f>
        <v>-732770.23</v>
      </c>
      <c r="D13" s="9">
        <f t="shared" ref="D13:F13" si="1">SUM(D6:D12)</f>
        <v>-737845.78</v>
      </c>
      <c r="E13" s="9">
        <f t="shared" si="1"/>
        <v>0</v>
      </c>
      <c r="F13" s="9">
        <f t="shared" si="1"/>
        <v>0</v>
      </c>
      <c r="G13" s="9">
        <f t="shared" si="0"/>
        <v>-737845.78</v>
      </c>
      <c r="H13"/>
    </row>
    <row r="14" spans="1:8" x14ac:dyDescent="0.25">
      <c r="C14" s="6"/>
      <c r="D14" s="7"/>
      <c r="E14" s="7"/>
      <c r="F14" s="7"/>
      <c r="G14" s="7"/>
      <c r="H14"/>
    </row>
    <row r="15" spans="1:8" x14ac:dyDescent="0.25">
      <c r="A15" s="4" t="s">
        <v>19</v>
      </c>
      <c r="B15" s="3" t="s">
        <v>20</v>
      </c>
      <c r="C15" s="6">
        <v>0</v>
      </c>
      <c r="D15" s="7">
        <v>-379.41999999999825</v>
      </c>
      <c r="E15" s="7">
        <v>0</v>
      </c>
      <c r="F15" s="7"/>
      <c r="G15" s="7">
        <f t="shared" si="0"/>
        <v>-379.41999999999825</v>
      </c>
      <c r="H15"/>
    </row>
    <row r="16" spans="1:8" x14ac:dyDescent="0.25">
      <c r="A16" s="8" t="s">
        <v>21</v>
      </c>
      <c r="B16" s="8"/>
      <c r="C16" s="9">
        <f>SUM(C15)</f>
        <v>0</v>
      </c>
      <c r="D16" s="9">
        <f t="shared" ref="D16:F16" si="2">SUM(D15)</f>
        <v>-379.41999999999825</v>
      </c>
      <c r="E16" s="9">
        <f t="shared" si="2"/>
        <v>0</v>
      </c>
      <c r="F16" s="9">
        <f t="shared" si="2"/>
        <v>0</v>
      </c>
      <c r="G16" s="9">
        <f t="shared" si="0"/>
        <v>-379.41999999999825</v>
      </c>
      <c r="H16"/>
    </row>
    <row r="17" spans="1:8" x14ac:dyDescent="0.25">
      <c r="C17" s="6"/>
      <c r="D17" s="7"/>
      <c r="E17" s="7"/>
      <c r="F17" s="7"/>
      <c r="G17" s="7"/>
      <c r="H17"/>
    </row>
    <row r="18" spans="1:8" x14ac:dyDescent="0.25">
      <c r="A18" s="4" t="s">
        <v>22</v>
      </c>
      <c r="B18" s="3" t="s">
        <v>23</v>
      </c>
      <c r="C18" s="6">
        <v>342713.06999999995</v>
      </c>
      <c r="D18" s="7">
        <v>342710.95999999996</v>
      </c>
      <c r="E18" s="7">
        <v>0</v>
      </c>
      <c r="F18" s="7">
        <v>0</v>
      </c>
      <c r="G18" s="7">
        <f t="shared" si="0"/>
        <v>342710.95999999996</v>
      </c>
      <c r="H18"/>
    </row>
    <row r="19" spans="1:8" x14ac:dyDescent="0.25">
      <c r="B19" s="3" t="s">
        <v>24</v>
      </c>
      <c r="C19" s="6">
        <v>135132.1</v>
      </c>
      <c r="D19" s="7">
        <v>133266.25</v>
      </c>
      <c r="E19" s="7">
        <v>0</v>
      </c>
      <c r="F19" s="7">
        <v>1825</v>
      </c>
      <c r="G19" s="7">
        <f t="shared" si="0"/>
        <v>135091.25</v>
      </c>
      <c r="H19"/>
    </row>
    <row r="20" spans="1:8" x14ac:dyDescent="0.25">
      <c r="A20" s="8" t="s">
        <v>25</v>
      </c>
      <c r="B20" s="8"/>
      <c r="C20" s="9">
        <f>SUM(C18:C19)</f>
        <v>477845.16999999993</v>
      </c>
      <c r="D20" s="9">
        <f t="shared" ref="D20:F20" si="3">SUM(D18:D19)</f>
        <v>475977.20999999996</v>
      </c>
      <c r="E20" s="9">
        <f t="shared" si="3"/>
        <v>0</v>
      </c>
      <c r="F20" s="9">
        <f t="shared" si="3"/>
        <v>1825</v>
      </c>
      <c r="G20" s="9">
        <f t="shared" si="0"/>
        <v>477802.20999999996</v>
      </c>
      <c r="H20"/>
    </row>
    <row r="21" spans="1:8" x14ac:dyDescent="0.25">
      <c r="C21" s="6"/>
      <c r="D21" s="7"/>
      <c r="E21" s="7"/>
      <c r="F21" s="7"/>
      <c r="G21" s="7"/>
      <c r="H21"/>
    </row>
    <row r="22" spans="1:8" x14ac:dyDescent="0.25">
      <c r="A22" s="4" t="s">
        <v>26</v>
      </c>
      <c r="B22" s="3" t="s">
        <v>27</v>
      </c>
      <c r="C22" s="6">
        <v>0</v>
      </c>
      <c r="D22" s="7">
        <v>0</v>
      </c>
      <c r="E22" s="7">
        <v>0</v>
      </c>
      <c r="F22" s="7"/>
      <c r="G22" s="7">
        <f t="shared" si="0"/>
        <v>0</v>
      </c>
      <c r="H22"/>
    </row>
    <row r="23" spans="1:8" x14ac:dyDescent="0.25">
      <c r="B23" s="3" t="s">
        <v>28</v>
      </c>
      <c r="C23" s="6">
        <v>960</v>
      </c>
      <c r="D23" s="7">
        <v>691.69</v>
      </c>
      <c r="E23" s="7">
        <v>0</v>
      </c>
      <c r="F23" s="7"/>
      <c r="G23" s="7">
        <f t="shared" si="0"/>
        <v>691.69</v>
      </c>
      <c r="H23"/>
    </row>
    <row r="24" spans="1:8" x14ac:dyDescent="0.25">
      <c r="A24" s="8" t="s">
        <v>29</v>
      </c>
      <c r="B24" s="8"/>
      <c r="C24" s="9">
        <f>SUM(C22:C23)</f>
        <v>960</v>
      </c>
      <c r="D24" s="9">
        <f t="shared" ref="D24:F24" si="4">SUM(D22:D23)</f>
        <v>691.69</v>
      </c>
      <c r="E24" s="9">
        <f t="shared" si="4"/>
        <v>0</v>
      </c>
      <c r="F24" s="9">
        <f t="shared" si="4"/>
        <v>0</v>
      </c>
      <c r="G24" s="9">
        <f t="shared" si="0"/>
        <v>691.69</v>
      </c>
      <c r="H24"/>
    </row>
    <row r="25" spans="1:8" x14ac:dyDescent="0.25">
      <c r="C25" s="6"/>
      <c r="D25" s="7"/>
      <c r="E25" s="7"/>
      <c r="F25" s="7"/>
      <c r="G25" s="7"/>
      <c r="H25"/>
    </row>
    <row r="26" spans="1:8" x14ac:dyDescent="0.25">
      <c r="A26" s="4" t="s">
        <v>30</v>
      </c>
      <c r="B26" s="3" t="s">
        <v>31</v>
      </c>
      <c r="C26" s="6">
        <v>7080</v>
      </c>
      <c r="D26" s="7">
        <v>4492.93</v>
      </c>
      <c r="E26" s="7">
        <v>0</v>
      </c>
      <c r="F26" s="7">
        <f>3263.7-1636-132</f>
        <v>1495.6999999999998</v>
      </c>
      <c r="G26" s="7">
        <f t="shared" si="0"/>
        <v>5988.63</v>
      </c>
      <c r="H26"/>
    </row>
    <row r="27" spans="1:8" x14ac:dyDescent="0.25">
      <c r="B27" s="3" t="s">
        <v>32</v>
      </c>
      <c r="C27" s="6">
        <v>800</v>
      </c>
      <c r="D27" s="7">
        <v>282.05</v>
      </c>
      <c r="E27" s="7">
        <v>0</v>
      </c>
      <c r="F27" s="7"/>
      <c r="G27" s="7">
        <f t="shared" si="0"/>
        <v>282.05</v>
      </c>
      <c r="H27"/>
    </row>
    <row r="28" spans="1:8" x14ac:dyDescent="0.25">
      <c r="B28" s="3" t="s">
        <v>33</v>
      </c>
      <c r="C28" s="6">
        <v>17633</v>
      </c>
      <c r="D28" s="7">
        <v>29592.25</v>
      </c>
      <c r="E28" s="7">
        <v>0</v>
      </c>
      <c r="F28" s="7">
        <v>-1171</v>
      </c>
      <c r="G28" s="7">
        <f t="shared" si="0"/>
        <v>28421.25</v>
      </c>
      <c r="H28"/>
    </row>
    <row r="29" spans="1:8" x14ac:dyDescent="0.25">
      <c r="B29" s="3" t="s">
        <v>34</v>
      </c>
      <c r="C29" s="6">
        <v>60.01</v>
      </c>
      <c r="D29" s="7">
        <v>5945.6</v>
      </c>
      <c r="E29" s="7">
        <v>0</v>
      </c>
      <c r="F29" s="7">
        <v>-5940</v>
      </c>
      <c r="G29" s="7">
        <f t="shared" si="0"/>
        <v>5.6000000000003638</v>
      </c>
      <c r="H29"/>
    </row>
    <row r="30" spans="1:8" x14ac:dyDescent="0.25">
      <c r="B30" s="3" t="s">
        <v>35</v>
      </c>
      <c r="C30" s="6">
        <v>37450</v>
      </c>
      <c r="D30" s="7">
        <v>37445</v>
      </c>
      <c r="E30" s="7">
        <v>0</v>
      </c>
      <c r="F30" s="7"/>
      <c r="G30" s="7">
        <f t="shared" si="0"/>
        <v>37445</v>
      </c>
      <c r="H30"/>
    </row>
    <row r="31" spans="1:8" x14ac:dyDescent="0.25">
      <c r="B31" s="3" t="s">
        <v>36</v>
      </c>
      <c r="C31" s="6">
        <v>810</v>
      </c>
      <c r="D31" s="7">
        <v>427.84</v>
      </c>
      <c r="E31" s="7">
        <v>0</v>
      </c>
      <c r="F31" s="7"/>
      <c r="G31" s="7">
        <f t="shared" si="0"/>
        <v>427.84</v>
      </c>
      <c r="H31"/>
    </row>
    <row r="32" spans="1:8" x14ac:dyDescent="0.25">
      <c r="B32" s="3" t="s">
        <v>37</v>
      </c>
      <c r="C32" s="6">
        <v>800</v>
      </c>
      <c r="D32" s="7">
        <v>844.17</v>
      </c>
      <c r="E32" s="7">
        <v>0</v>
      </c>
      <c r="F32" s="7"/>
      <c r="G32" s="7">
        <f t="shared" si="0"/>
        <v>844.17</v>
      </c>
      <c r="H32"/>
    </row>
    <row r="33" spans="1:8" x14ac:dyDescent="0.25">
      <c r="B33" s="3" t="s">
        <v>38</v>
      </c>
      <c r="C33" s="6">
        <v>71959.72</v>
      </c>
      <c r="D33" s="7">
        <v>61842.01</v>
      </c>
      <c r="E33" s="7">
        <v>0</v>
      </c>
      <c r="F33" s="7">
        <f>-1275-845</f>
        <v>-2120</v>
      </c>
      <c r="G33" s="7">
        <f t="shared" si="0"/>
        <v>59722.01</v>
      </c>
      <c r="H33"/>
    </row>
    <row r="34" spans="1:8" x14ac:dyDescent="0.25">
      <c r="B34" s="3" t="s">
        <v>39</v>
      </c>
      <c r="C34" s="6">
        <v>14656</v>
      </c>
      <c r="D34" s="7">
        <v>19538.129999999997</v>
      </c>
      <c r="E34" s="7">
        <v>0</v>
      </c>
      <c r="F34" s="7">
        <v>1120</v>
      </c>
      <c r="G34" s="7">
        <f t="shared" si="0"/>
        <v>20658.129999999997</v>
      </c>
      <c r="H34"/>
    </row>
    <row r="35" spans="1:8" x14ac:dyDescent="0.25">
      <c r="B35" s="3" t="s">
        <v>40</v>
      </c>
      <c r="C35" s="6">
        <v>47300.01</v>
      </c>
      <c r="D35" s="7">
        <v>40244.42</v>
      </c>
      <c r="E35" s="7">
        <v>0</v>
      </c>
      <c r="F35" s="7">
        <v>3459</v>
      </c>
      <c r="G35" s="7">
        <f t="shared" si="0"/>
        <v>43703.42</v>
      </c>
      <c r="H35"/>
    </row>
    <row r="36" spans="1:8" x14ac:dyDescent="0.25">
      <c r="B36" s="3" t="s">
        <v>41</v>
      </c>
      <c r="C36" s="6">
        <v>0</v>
      </c>
      <c r="D36" s="7">
        <v>10.15</v>
      </c>
      <c r="E36" s="7">
        <v>0</v>
      </c>
      <c r="F36" s="7"/>
      <c r="G36" s="7">
        <f t="shared" si="0"/>
        <v>10.15</v>
      </c>
      <c r="H36"/>
    </row>
    <row r="37" spans="1:8" x14ac:dyDescent="0.25">
      <c r="B37" s="3" t="s">
        <v>42</v>
      </c>
      <c r="C37" s="6">
        <v>64389.2</v>
      </c>
      <c r="D37" s="7">
        <v>16627.489999999998</v>
      </c>
      <c r="E37" s="7">
        <v>0</v>
      </c>
      <c r="F37" s="7">
        <f>6000+28000+12000+3500</f>
        <v>49500</v>
      </c>
      <c r="G37" s="7">
        <f t="shared" si="0"/>
        <v>66127.489999999991</v>
      </c>
      <c r="H37"/>
    </row>
    <row r="38" spans="1:8" x14ac:dyDescent="0.25">
      <c r="B38" s="3" t="s">
        <v>43</v>
      </c>
      <c r="C38" s="6">
        <v>5500</v>
      </c>
      <c r="D38" s="7">
        <v>4500</v>
      </c>
      <c r="E38" s="7">
        <v>0</v>
      </c>
      <c r="F38" s="7"/>
      <c r="G38" s="7">
        <f t="shared" si="0"/>
        <v>4500</v>
      </c>
      <c r="H38"/>
    </row>
    <row r="39" spans="1:8" x14ac:dyDescent="0.25">
      <c r="B39" s="3" t="s">
        <v>44</v>
      </c>
      <c r="C39" s="6">
        <v>3500</v>
      </c>
      <c r="D39" s="7">
        <v>2264.84</v>
      </c>
      <c r="E39" s="7">
        <v>0</v>
      </c>
      <c r="F39" s="7"/>
      <c r="G39" s="7">
        <f t="shared" si="0"/>
        <v>2264.84</v>
      </c>
      <c r="H39"/>
    </row>
    <row r="40" spans="1:8" x14ac:dyDescent="0.25">
      <c r="B40" s="3" t="s">
        <v>45</v>
      </c>
      <c r="C40" s="6">
        <v>200</v>
      </c>
      <c r="D40" s="7">
        <v>38.159999999999997</v>
      </c>
      <c r="E40" s="7">
        <v>0</v>
      </c>
      <c r="F40" s="7"/>
      <c r="G40" s="7">
        <f t="shared" si="0"/>
        <v>38.159999999999997</v>
      </c>
      <c r="H40"/>
    </row>
    <row r="41" spans="1:8" x14ac:dyDescent="0.25">
      <c r="B41" s="3" t="s">
        <v>46</v>
      </c>
      <c r="C41" s="6">
        <v>0</v>
      </c>
      <c r="D41" s="7">
        <v>0</v>
      </c>
      <c r="E41" s="7">
        <v>0</v>
      </c>
      <c r="F41" s="7"/>
      <c r="G41" s="7">
        <f t="shared" si="0"/>
        <v>0</v>
      </c>
      <c r="H41"/>
    </row>
    <row r="42" spans="1:8" x14ac:dyDescent="0.25">
      <c r="A42" s="8" t="s">
        <v>47</v>
      </c>
      <c r="B42" s="8"/>
      <c r="C42" s="9">
        <f>SUM(C26:C41)</f>
        <v>272137.94</v>
      </c>
      <c r="D42" s="9">
        <f t="shared" ref="D42:F42" si="5">SUM(D26:D41)</f>
        <v>224095.04</v>
      </c>
      <c r="E42" s="9">
        <f t="shared" si="5"/>
        <v>0</v>
      </c>
      <c r="F42" s="9">
        <f t="shared" si="5"/>
        <v>46343.7</v>
      </c>
      <c r="G42" s="9">
        <f t="shared" si="0"/>
        <v>270438.74</v>
      </c>
      <c r="H42" s="10"/>
    </row>
    <row r="43" spans="1:8" x14ac:dyDescent="0.25">
      <c r="C43" s="6"/>
      <c r="D43" s="7"/>
      <c r="E43" s="7"/>
      <c r="F43" s="7"/>
      <c r="G43" s="7"/>
      <c r="H43"/>
    </row>
    <row r="44" spans="1:8" x14ac:dyDescent="0.25">
      <c r="A44" s="4" t="s">
        <v>48</v>
      </c>
      <c r="B44" s="3" t="s">
        <v>49</v>
      </c>
      <c r="C44" s="6">
        <v>-0.01</v>
      </c>
      <c r="D44" s="7">
        <v>150000</v>
      </c>
      <c r="E44" s="7">
        <v>0</v>
      </c>
      <c r="F44" s="7"/>
      <c r="G44" s="7">
        <f t="shared" si="0"/>
        <v>150000</v>
      </c>
      <c r="H44"/>
    </row>
    <row r="45" spans="1:8" x14ac:dyDescent="0.25">
      <c r="A45" s="8" t="s">
        <v>50</v>
      </c>
      <c r="B45" s="8"/>
      <c r="C45" s="9">
        <f>SUM(C44)</f>
        <v>-0.01</v>
      </c>
      <c r="D45" s="9">
        <f t="shared" ref="D45:F45" si="6">SUM(D44)</f>
        <v>150000</v>
      </c>
      <c r="E45" s="9">
        <f t="shared" si="6"/>
        <v>0</v>
      </c>
      <c r="F45" s="9">
        <f t="shared" si="6"/>
        <v>0</v>
      </c>
      <c r="G45" s="9">
        <f t="shared" si="0"/>
        <v>150000</v>
      </c>
      <c r="H45"/>
    </row>
    <row r="46" spans="1:8" x14ac:dyDescent="0.25">
      <c r="C46" s="6"/>
      <c r="D46" s="7"/>
      <c r="E46" s="7"/>
      <c r="F46" s="7"/>
      <c r="G46" s="7">
        <f t="shared" si="0"/>
        <v>0</v>
      </c>
      <c r="H46"/>
    </row>
    <row r="47" spans="1:8" x14ac:dyDescent="0.25">
      <c r="A47" s="4" t="s">
        <v>51</v>
      </c>
      <c r="B47" s="3" t="s">
        <v>52</v>
      </c>
      <c r="C47" s="6">
        <v>142510.20000000001</v>
      </c>
      <c r="D47" s="7">
        <v>-7489.83</v>
      </c>
      <c r="E47" s="7">
        <v>0</v>
      </c>
      <c r="F47" s="7"/>
      <c r="G47" s="7">
        <f t="shared" si="0"/>
        <v>-7489.83</v>
      </c>
      <c r="H47"/>
    </row>
    <row r="48" spans="1:8" x14ac:dyDescent="0.25">
      <c r="A48" s="8" t="s">
        <v>53</v>
      </c>
      <c r="B48" s="8"/>
      <c r="C48" s="9">
        <f>SUM(C47)</f>
        <v>142510.20000000001</v>
      </c>
      <c r="D48" s="9">
        <f t="shared" ref="D48:E48" si="7">SUM(D47)</f>
        <v>-7489.83</v>
      </c>
      <c r="E48" s="9">
        <f t="shared" si="7"/>
        <v>0</v>
      </c>
      <c r="F48" s="9">
        <f>SUM(F47)</f>
        <v>0</v>
      </c>
      <c r="G48" s="9">
        <f t="shared" si="0"/>
        <v>-7489.83</v>
      </c>
      <c r="H48"/>
    </row>
    <row r="49" spans="1:8" x14ac:dyDescent="0.25">
      <c r="A49" s="3"/>
      <c r="C49" s="6"/>
      <c r="D49" s="7"/>
      <c r="E49" s="7"/>
      <c r="F49" s="7"/>
      <c r="G49" s="7"/>
      <c r="H49"/>
    </row>
    <row r="50" spans="1:8" x14ac:dyDescent="0.25">
      <c r="A50" s="3" t="s">
        <v>54</v>
      </c>
      <c r="C50" s="6">
        <f>C13</f>
        <v>-732770.23</v>
      </c>
      <c r="D50" s="6">
        <f t="shared" ref="D50:F50" si="8">D13</f>
        <v>-737845.78</v>
      </c>
      <c r="E50" s="6">
        <f t="shared" si="8"/>
        <v>0</v>
      </c>
      <c r="F50" s="6">
        <f t="shared" si="8"/>
        <v>0</v>
      </c>
      <c r="G50" s="7">
        <f t="shared" si="0"/>
        <v>-737845.78</v>
      </c>
      <c r="H50"/>
    </row>
    <row r="51" spans="1:8" x14ac:dyDescent="0.25">
      <c r="A51" s="3" t="s">
        <v>55</v>
      </c>
      <c r="B51"/>
      <c r="C51" s="10">
        <f>C42+C24+C20+C16</f>
        <v>750943.10999999987</v>
      </c>
      <c r="D51" s="10">
        <f t="shared" ref="D51:F51" si="9">D42+D24+D20+D16</f>
        <v>700384.5199999999</v>
      </c>
      <c r="E51" s="10">
        <f t="shared" si="9"/>
        <v>0</v>
      </c>
      <c r="F51" s="10">
        <f t="shared" si="9"/>
        <v>48168.7</v>
      </c>
      <c r="G51" s="7">
        <f t="shared" si="0"/>
        <v>748553.21999999986</v>
      </c>
      <c r="H51"/>
    </row>
    <row r="52" spans="1:8" x14ac:dyDescent="0.25">
      <c r="A52" s="12" t="s">
        <v>56</v>
      </c>
      <c r="B52" s="13"/>
      <c r="C52" s="14">
        <f>SUM(C50:C51)</f>
        <v>18172.879999999888</v>
      </c>
      <c r="D52" s="14">
        <f>SUM(D50:D51)</f>
        <v>-37461.260000000126</v>
      </c>
      <c r="E52" s="14">
        <f>SUM(E50:E51)</f>
        <v>0</v>
      </c>
      <c r="F52" s="14">
        <f>SUM(F50:F51)</f>
        <v>48168.7</v>
      </c>
      <c r="G52" s="15">
        <f t="shared" si="0"/>
        <v>10707.439999999871</v>
      </c>
      <c r="H52"/>
    </row>
    <row r="53" spans="1:8" x14ac:dyDescent="0.25">
      <c r="A53"/>
      <c r="B53"/>
      <c r="C53"/>
      <c r="D53"/>
      <c r="E53"/>
      <c r="F53"/>
      <c r="G53"/>
      <c r="H53"/>
    </row>
    <row r="54" spans="1:8" x14ac:dyDescent="0.25">
      <c r="A54" s="3" t="s">
        <v>57</v>
      </c>
      <c r="B54"/>
      <c r="C54" s="16">
        <v>0</v>
      </c>
      <c r="D54" s="16">
        <v>-146243.82999999999</v>
      </c>
      <c r="E54" s="16">
        <v>0</v>
      </c>
      <c r="F54"/>
      <c r="G54" s="7">
        <f t="shared" si="0"/>
        <v>-146243.82999999999</v>
      </c>
      <c r="H54"/>
    </row>
    <row r="55" spans="1:8" x14ac:dyDescent="0.25">
      <c r="A55" s="3" t="s">
        <v>58</v>
      </c>
      <c r="B55"/>
      <c r="C55" s="16">
        <f>C45</f>
        <v>-0.01</v>
      </c>
      <c r="D55" s="16">
        <f t="shared" ref="D55:F55" si="10">D45</f>
        <v>150000</v>
      </c>
      <c r="E55" s="16">
        <f t="shared" si="10"/>
        <v>0</v>
      </c>
      <c r="F55" s="16">
        <f t="shared" si="10"/>
        <v>0</v>
      </c>
      <c r="G55" s="7">
        <f t="shared" si="0"/>
        <v>150000</v>
      </c>
      <c r="H55"/>
    </row>
    <row r="56" spans="1:8" x14ac:dyDescent="0.25">
      <c r="A56" s="3" t="s">
        <v>59</v>
      </c>
      <c r="B56"/>
      <c r="C56" s="16">
        <f>C48</f>
        <v>142510.20000000001</v>
      </c>
      <c r="D56" s="16">
        <f t="shared" ref="D56:F56" si="11">D48</f>
        <v>-7489.83</v>
      </c>
      <c r="E56" s="16">
        <f t="shared" si="11"/>
        <v>0</v>
      </c>
      <c r="F56" s="16">
        <f t="shared" si="11"/>
        <v>0</v>
      </c>
      <c r="G56" s="7">
        <f t="shared" si="0"/>
        <v>-7489.83</v>
      </c>
      <c r="H56"/>
    </row>
    <row r="57" spans="1:8" x14ac:dyDescent="0.25">
      <c r="A57" s="12" t="s">
        <v>60</v>
      </c>
      <c r="B57" s="13"/>
      <c r="C57" s="17">
        <f>SUM(C54:C56)</f>
        <v>142510.19</v>
      </c>
      <c r="D57" s="17">
        <f t="shared" ref="D57:F57" si="12">SUM(D54:D56)</f>
        <v>-3733.6599999999871</v>
      </c>
      <c r="E57" s="17">
        <f t="shared" si="12"/>
        <v>0</v>
      </c>
      <c r="F57" s="17">
        <f t="shared" si="12"/>
        <v>0</v>
      </c>
      <c r="G57" s="17">
        <f t="shared" si="0"/>
        <v>-3733.6599999999871</v>
      </c>
      <c r="H57"/>
    </row>
    <row r="58" spans="1:8" x14ac:dyDescent="0.25">
      <c r="A58"/>
      <c r="B58"/>
      <c r="C58"/>
      <c r="D58"/>
      <c r="E58"/>
      <c r="F58"/>
      <c r="G58"/>
      <c r="H58"/>
    </row>
    <row r="59" spans="1:8" x14ac:dyDescent="0.25">
      <c r="A59" s="3" t="s">
        <v>61</v>
      </c>
      <c r="B59"/>
      <c r="C59" s="10">
        <f>C50+C55</f>
        <v>-732770.24</v>
      </c>
      <c r="D59" s="10">
        <f t="shared" ref="D59:F60" si="13">D50+D55</f>
        <v>-587845.78</v>
      </c>
      <c r="E59" s="10">
        <f t="shared" si="13"/>
        <v>0</v>
      </c>
      <c r="F59" s="10">
        <f t="shared" si="13"/>
        <v>0</v>
      </c>
      <c r="G59" s="7">
        <f t="shared" si="0"/>
        <v>-587845.78</v>
      </c>
      <c r="H59"/>
    </row>
    <row r="60" spans="1:8" x14ac:dyDescent="0.25">
      <c r="A60" s="3" t="s">
        <v>62</v>
      </c>
      <c r="B60"/>
      <c r="C60" s="10">
        <f>C51+C56</f>
        <v>893453.30999999982</v>
      </c>
      <c r="D60" s="10">
        <f t="shared" si="13"/>
        <v>692894.69</v>
      </c>
      <c r="E60" s="10">
        <f t="shared" si="13"/>
        <v>0</v>
      </c>
      <c r="F60" s="10">
        <f t="shared" si="13"/>
        <v>48168.7</v>
      </c>
      <c r="G60" s="7">
        <f t="shared" si="0"/>
        <v>741063.3899999999</v>
      </c>
      <c r="H60"/>
    </row>
    <row r="61" spans="1:8" x14ac:dyDescent="0.25">
      <c r="A61" s="12" t="s">
        <v>63</v>
      </c>
      <c r="B61" s="13"/>
      <c r="C61" s="14">
        <f>SUM(C59:C60)</f>
        <v>160683.06999999983</v>
      </c>
      <c r="D61" s="14">
        <f>SUM(D59:D60)</f>
        <v>105048.90999999992</v>
      </c>
      <c r="E61" s="14">
        <f>SUM(E59:E60)</f>
        <v>0</v>
      </c>
      <c r="F61" s="14">
        <f>SUM(F59:F60)</f>
        <v>48168.7</v>
      </c>
      <c r="G61" s="15">
        <f t="shared" si="0"/>
        <v>153217.60999999993</v>
      </c>
      <c r="H61"/>
    </row>
    <row r="62" spans="1:8" x14ac:dyDescent="0.25">
      <c r="A62" t="s">
        <v>64</v>
      </c>
      <c r="B62"/>
      <c r="C62" s="16">
        <f>C54</f>
        <v>0</v>
      </c>
      <c r="D62" s="16">
        <f>D54</f>
        <v>-146243.82999999999</v>
      </c>
      <c r="E62" s="16">
        <f>E54</f>
        <v>0</v>
      </c>
      <c r="F62" s="16">
        <f>F54</f>
        <v>0</v>
      </c>
      <c r="G62" s="7">
        <f t="shared" si="0"/>
        <v>-146243.82999999999</v>
      </c>
      <c r="H62"/>
    </row>
    <row r="63" spans="1:8" x14ac:dyDescent="0.25">
      <c r="A63" s="12" t="s">
        <v>65</v>
      </c>
      <c r="B63" s="13"/>
      <c r="C63" s="14">
        <f>C62+C61</f>
        <v>160683.06999999983</v>
      </c>
      <c r="D63" s="14">
        <f t="shared" ref="D63:F63" si="14">D62+D61</f>
        <v>-41194.920000000071</v>
      </c>
      <c r="E63" s="14">
        <f t="shared" si="14"/>
        <v>0</v>
      </c>
      <c r="F63" s="14">
        <f t="shared" si="14"/>
        <v>48168.7</v>
      </c>
      <c r="G63" s="15">
        <f t="shared" si="0"/>
        <v>6973.7799999999261</v>
      </c>
      <c r="H63"/>
    </row>
    <row r="64" spans="1:8" x14ac:dyDescent="0.25">
      <c r="A64"/>
      <c r="B64"/>
      <c r="C64"/>
      <c r="D64"/>
      <c r="E64"/>
      <c r="F64"/>
      <c r="G64"/>
      <c r="H64"/>
    </row>
    <row r="65" spans="1:8" x14ac:dyDescent="0.25">
      <c r="A65"/>
      <c r="B65"/>
      <c r="C65"/>
      <c r="D65"/>
      <c r="E65"/>
      <c r="F65"/>
      <c r="G65"/>
      <c r="H65"/>
    </row>
    <row r="66" spans="1:8" x14ac:dyDescent="0.25">
      <c r="A66"/>
      <c r="B66"/>
      <c r="C66"/>
      <c r="D66"/>
      <c r="E66"/>
      <c r="F66"/>
      <c r="G66"/>
      <c r="H66"/>
    </row>
    <row r="67" spans="1:8" x14ac:dyDescent="0.25">
      <c r="A67" t="s">
        <v>66</v>
      </c>
      <c r="B67"/>
      <c r="C67"/>
      <c r="D67"/>
      <c r="E67"/>
      <c r="F67"/>
      <c r="G67" s="18">
        <v>309712</v>
      </c>
      <c r="H67"/>
    </row>
    <row r="68" spans="1:8" x14ac:dyDescent="0.25">
      <c r="A68" t="s">
        <v>69</v>
      </c>
      <c r="B68"/>
      <c r="C68"/>
      <c r="D68"/>
      <c r="E68"/>
      <c r="F68"/>
      <c r="G68" s="10">
        <f>G67-G63</f>
        <v>302738.22000000009</v>
      </c>
      <c r="H68"/>
    </row>
    <row r="69" spans="1:8" x14ac:dyDescent="0.25">
      <c r="A69"/>
      <c r="B69"/>
      <c r="C69"/>
      <c r="D69"/>
      <c r="E69"/>
      <c r="F69"/>
      <c r="G69"/>
      <c r="H69"/>
    </row>
    <row r="70" spans="1:8" x14ac:dyDescent="0.25">
      <c r="A70" s="3" t="s">
        <v>67</v>
      </c>
      <c r="B70"/>
      <c r="C70"/>
      <c r="D70"/>
      <c r="E70"/>
      <c r="F70"/>
      <c r="G70" s="18" t="s">
        <v>68</v>
      </c>
      <c r="H70"/>
    </row>
    <row r="71" spans="1:8" x14ac:dyDescent="0.25">
      <c r="A71"/>
      <c r="B71"/>
      <c r="C71"/>
      <c r="D71"/>
      <c r="E71"/>
      <c r="F71"/>
      <c r="G71"/>
      <c r="H71"/>
    </row>
    <row r="72" spans="1:8" x14ac:dyDescent="0.25">
      <c r="A72" s="11"/>
      <c r="B72"/>
      <c r="C72"/>
      <c r="D72"/>
      <c r="E72"/>
      <c r="F72"/>
      <c r="G72"/>
      <c r="H72"/>
    </row>
    <row r="73" spans="1:8" x14ac:dyDescent="0.25">
      <c r="A73" s="11"/>
      <c r="B73"/>
      <c r="C73"/>
      <c r="D73"/>
      <c r="E73"/>
      <c r="F73"/>
      <c r="G73"/>
      <c r="H73"/>
    </row>
    <row r="74" spans="1:8" x14ac:dyDescent="0.25">
      <c r="A74" s="11"/>
      <c r="B74"/>
      <c r="C74"/>
      <c r="D74"/>
      <c r="E74"/>
      <c r="F74"/>
      <c r="G74"/>
      <c r="H74"/>
    </row>
    <row r="75" spans="1:8" x14ac:dyDescent="0.25">
      <c r="A75" s="11"/>
      <c r="B75"/>
      <c r="C75"/>
      <c r="D75"/>
      <c r="E75"/>
      <c r="F75"/>
      <c r="G75"/>
      <c r="H75"/>
    </row>
    <row r="76" spans="1:8" x14ac:dyDescent="0.25">
      <c r="A76" s="11"/>
      <c r="B76"/>
      <c r="C76"/>
      <c r="D76"/>
      <c r="E76"/>
      <c r="F76"/>
      <c r="G76"/>
      <c r="H76"/>
    </row>
    <row r="77" spans="1:8" x14ac:dyDescent="0.25">
      <c r="A77" s="11"/>
      <c r="B77"/>
      <c r="C77"/>
      <c r="D77"/>
      <c r="E77"/>
      <c r="F77"/>
      <c r="G77"/>
      <c r="H77"/>
    </row>
    <row r="78" spans="1:8" x14ac:dyDescent="0.25">
      <c r="A78" s="11"/>
      <c r="B78"/>
      <c r="C78"/>
      <c r="D78"/>
      <c r="E78"/>
      <c r="F78"/>
      <c r="G78"/>
      <c r="H78"/>
    </row>
    <row r="79" spans="1:8" x14ac:dyDescent="0.25">
      <c r="A79" s="11"/>
      <c r="B79"/>
      <c r="C79"/>
      <c r="D79"/>
      <c r="E79"/>
      <c r="F79"/>
      <c r="G79"/>
      <c r="H79"/>
    </row>
    <row r="80" spans="1:8" x14ac:dyDescent="0.25">
      <c r="A80" s="11"/>
      <c r="B80"/>
      <c r="C80"/>
      <c r="D80"/>
      <c r="E80"/>
      <c r="F80"/>
      <c r="G80"/>
      <c r="H80"/>
    </row>
    <row r="81" spans="1:8" x14ac:dyDescent="0.25">
      <c r="A81" s="11"/>
      <c r="B81"/>
      <c r="C81"/>
      <c r="D81"/>
      <c r="E81"/>
      <c r="F81"/>
      <c r="G81"/>
      <c r="H81"/>
    </row>
    <row r="82" spans="1:8" x14ac:dyDescent="0.25">
      <c r="A82" s="11"/>
      <c r="B82"/>
      <c r="C82"/>
      <c r="D82"/>
      <c r="E82"/>
      <c r="F82"/>
      <c r="G82"/>
      <c r="H82"/>
    </row>
    <row r="83" spans="1:8" x14ac:dyDescent="0.25">
      <c r="A83" s="11"/>
      <c r="B83"/>
      <c r="C83"/>
      <c r="D83"/>
      <c r="E83"/>
      <c r="F83"/>
      <c r="G83"/>
      <c r="H83"/>
    </row>
    <row r="84" spans="1:8" x14ac:dyDescent="0.25">
      <c r="A84" s="11"/>
      <c r="B84"/>
      <c r="C84"/>
      <c r="D84"/>
      <c r="E84"/>
      <c r="F84"/>
      <c r="G84"/>
      <c r="H84"/>
    </row>
    <row r="85" spans="1:8" x14ac:dyDescent="0.25">
      <c r="A85" s="11"/>
      <c r="B85"/>
      <c r="C85"/>
      <c r="D85"/>
      <c r="E85"/>
      <c r="F85"/>
      <c r="G85"/>
      <c r="H85"/>
    </row>
    <row r="86" spans="1:8" x14ac:dyDescent="0.25">
      <c r="A86" s="11"/>
      <c r="B86"/>
      <c r="C86"/>
      <c r="D86"/>
      <c r="E86"/>
      <c r="F86"/>
      <c r="G86"/>
      <c r="H86"/>
    </row>
    <row r="87" spans="1:8" x14ac:dyDescent="0.25">
      <c r="A87" s="11"/>
      <c r="B87"/>
      <c r="C87"/>
      <c r="D87"/>
      <c r="E87"/>
      <c r="F87"/>
      <c r="G87"/>
      <c r="H87"/>
    </row>
    <row r="88" spans="1:8" x14ac:dyDescent="0.25">
      <c r="A88" s="11"/>
      <c r="B88"/>
      <c r="C88"/>
      <c r="D88"/>
      <c r="E88"/>
      <c r="F88"/>
      <c r="G88"/>
      <c r="H88"/>
    </row>
    <row r="89" spans="1:8" x14ac:dyDescent="0.25">
      <c r="A89" s="11"/>
      <c r="B89"/>
      <c r="C89"/>
      <c r="D89"/>
      <c r="E89"/>
      <c r="F89"/>
      <c r="G89"/>
      <c r="H89"/>
    </row>
    <row r="90" spans="1:8" x14ac:dyDescent="0.25">
      <c r="A90" s="11"/>
      <c r="B90"/>
      <c r="C90"/>
      <c r="D90"/>
      <c r="E90"/>
      <c r="F90"/>
      <c r="G90"/>
      <c r="H90"/>
    </row>
    <row r="91" spans="1:8" x14ac:dyDescent="0.25">
      <c r="A91" s="11"/>
      <c r="B91"/>
      <c r="C91"/>
      <c r="D91"/>
      <c r="E91"/>
      <c r="F91"/>
      <c r="G91"/>
      <c r="H91"/>
    </row>
    <row r="92" spans="1:8" x14ac:dyDescent="0.25">
      <c r="A92" s="11"/>
      <c r="B92"/>
      <c r="C92"/>
      <c r="D92"/>
      <c r="E92"/>
      <c r="F92"/>
      <c r="G92"/>
      <c r="H92"/>
    </row>
    <row r="93" spans="1:8" x14ac:dyDescent="0.25">
      <c r="A93" s="11"/>
      <c r="B93"/>
      <c r="C93"/>
      <c r="D93"/>
      <c r="E93"/>
      <c r="F93"/>
      <c r="G93"/>
      <c r="H93"/>
    </row>
    <row r="94" spans="1:8" x14ac:dyDescent="0.25">
      <c r="A94" s="11"/>
      <c r="B94"/>
      <c r="C94"/>
      <c r="D94"/>
      <c r="E94"/>
      <c r="F94"/>
      <c r="G94"/>
      <c r="H94"/>
    </row>
    <row r="95" spans="1:8" x14ac:dyDescent="0.25">
      <c r="A95" s="11"/>
      <c r="B95"/>
      <c r="C95"/>
      <c r="D95"/>
      <c r="E95"/>
      <c r="F95"/>
      <c r="G95"/>
      <c r="H95"/>
    </row>
    <row r="96" spans="1:8" x14ac:dyDescent="0.25">
      <c r="A96" s="11"/>
      <c r="B96"/>
      <c r="C96"/>
      <c r="D96"/>
      <c r="E96"/>
      <c r="F96"/>
      <c r="G96"/>
      <c r="H96"/>
    </row>
    <row r="97" spans="1:8" x14ac:dyDescent="0.25">
      <c r="A97" s="11"/>
      <c r="B97"/>
      <c r="C97"/>
      <c r="D97"/>
      <c r="E97"/>
      <c r="F97"/>
      <c r="G97"/>
      <c r="H97"/>
    </row>
    <row r="98" spans="1:8" x14ac:dyDescent="0.25">
      <c r="A98" s="11"/>
      <c r="B98"/>
      <c r="C98"/>
      <c r="D98"/>
      <c r="E98"/>
      <c r="F98"/>
      <c r="G98"/>
      <c r="H98"/>
    </row>
    <row r="99" spans="1:8" x14ac:dyDescent="0.25">
      <c r="A99" s="11"/>
      <c r="B99"/>
      <c r="C99"/>
      <c r="D99"/>
      <c r="E99"/>
      <c r="F99"/>
      <c r="G99"/>
      <c r="H99"/>
    </row>
    <row r="100" spans="1:8" x14ac:dyDescent="0.25">
      <c r="A100" s="11"/>
      <c r="B100"/>
      <c r="C100"/>
      <c r="D100"/>
      <c r="E100"/>
      <c r="F100"/>
      <c r="G100"/>
      <c r="H100"/>
    </row>
    <row r="101" spans="1:8" x14ac:dyDescent="0.25">
      <c r="A101" s="11"/>
      <c r="B101"/>
      <c r="C101"/>
      <c r="D101"/>
      <c r="E101"/>
      <c r="F101"/>
      <c r="G101"/>
      <c r="H101"/>
    </row>
    <row r="102" spans="1:8" x14ac:dyDescent="0.25">
      <c r="A102" s="11"/>
      <c r="B102"/>
      <c r="C102"/>
      <c r="D102"/>
      <c r="E102"/>
      <c r="F102"/>
      <c r="G102"/>
      <c r="H102"/>
    </row>
    <row r="103" spans="1:8" x14ac:dyDescent="0.25">
      <c r="A103" s="11"/>
      <c r="B103"/>
      <c r="C103"/>
      <c r="D103"/>
      <c r="E103"/>
      <c r="F103"/>
      <c r="G103"/>
      <c r="H103"/>
    </row>
    <row r="104" spans="1:8" x14ac:dyDescent="0.25">
      <c r="A104" s="11"/>
      <c r="B104"/>
      <c r="C104"/>
      <c r="D104"/>
      <c r="E104"/>
      <c r="F104"/>
      <c r="G104"/>
      <c r="H104"/>
    </row>
    <row r="105" spans="1:8" x14ac:dyDescent="0.25">
      <c r="A105" s="11"/>
      <c r="B105"/>
      <c r="C105"/>
      <c r="D105"/>
      <c r="E105"/>
      <c r="F105"/>
      <c r="G105"/>
      <c r="H105"/>
    </row>
    <row r="106" spans="1:8" x14ac:dyDescent="0.25">
      <c r="A106" s="11"/>
      <c r="B106"/>
      <c r="C106"/>
      <c r="D106"/>
      <c r="E106"/>
      <c r="F106"/>
      <c r="G106"/>
      <c r="H106"/>
    </row>
    <row r="107" spans="1:8" x14ac:dyDescent="0.25">
      <c r="A107" s="11"/>
      <c r="B107"/>
      <c r="C107"/>
      <c r="D107"/>
      <c r="E107"/>
      <c r="F107"/>
      <c r="G107"/>
      <c r="H107"/>
    </row>
    <row r="108" spans="1:8" x14ac:dyDescent="0.25">
      <c r="A108" s="11"/>
      <c r="B108"/>
      <c r="C108"/>
      <c r="D108"/>
      <c r="E108"/>
      <c r="F108"/>
      <c r="G108"/>
      <c r="H108"/>
    </row>
    <row r="109" spans="1:8" x14ac:dyDescent="0.25">
      <c r="A109" s="11"/>
      <c r="B109"/>
      <c r="C109"/>
      <c r="D109"/>
      <c r="E109"/>
      <c r="F109"/>
      <c r="G109"/>
      <c r="H109"/>
    </row>
    <row r="110" spans="1:8" x14ac:dyDescent="0.25">
      <c r="A110" s="11"/>
      <c r="B110"/>
      <c r="C110"/>
      <c r="D110"/>
      <c r="E110"/>
      <c r="F110"/>
      <c r="G110"/>
      <c r="H110"/>
    </row>
    <row r="111" spans="1:8" x14ac:dyDescent="0.25">
      <c r="A111" s="11"/>
      <c r="B111"/>
      <c r="C111"/>
      <c r="D111"/>
      <c r="E111"/>
      <c r="F111"/>
      <c r="G111"/>
      <c r="H111"/>
    </row>
    <row r="112" spans="1:8" x14ac:dyDescent="0.25">
      <c r="A112" s="11"/>
      <c r="B112"/>
      <c r="C112"/>
      <c r="D112"/>
      <c r="E112"/>
      <c r="F112"/>
      <c r="G112"/>
      <c r="H112"/>
    </row>
    <row r="113" spans="1:8" x14ac:dyDescent="0.25">
      <c r="A113" s="11"/>
      <c r="B113"/>
      <c r="C113"/>
      <c r="D113"/>
      <c r="E113"/>
      <c r="F113"/>
      <c r="G113"/>
      <c r="H113"/>
    </row>
    <row r="114" spans="1:8" x14ac:dyDescent="0.25">
      <c r="A114" s="11"/>
      <c r="B114"/>
      <c r="C114"/>
      <c r="D114"/>
      <c r="E114"/>
      <c r="F114"/>
      <c r="G114"/>
      <c r="H114"/>
    </row>
    <row r="115" spans="1:8" x14ac:dyDescent="0.25">
      <c r="A115" s="11"/>
      <c r="B115"/>
      <c r="C115"/>
      <c r="D115"/>
      <c r="E115"/>
      <c r="F115"/>
      <c r="G115"/>
      <c r="H115"/>
    </row>
    <row r="116" spans="1:8" x14ac:dyDescent="0.25">
      <c r="A116" s="11"/>
      <c r="B116"/>
      <c r="C116"/>
      <c r="D116"/>
      <c r="E116"/>
      <c r="F116"/>
      <c r="G116"/>
      <c r="H116"/>
    </row>
    <row r="117" spans="1:8" x14ac:dyDescent="0.25">
      <c r="A117" s="11"/>
      <c r="B117"/>
      <c r="C117"/>
      <c r="D117"/>
      <c r="E117"/>
      <c r="F117"/>
      <c r="G117"/>
      <c r="H117"/>
    </row>
    <row r="118" spans="1:8" x14ac:dyDescent="0.25">
      <c r="A118" s="11"/>
      <c r="B118"/>
      <c r="C118"/>
      <c r="D118"/>
      <c r="E118"/>
      <c r="F118"/>
      <c r="G118"/>
      <c r="H118"/>
    </row>
    <row r="119" spans="1:8" x14ac:dyDescent="0.25">
      <c r="A119" s="11"/>
      <c r="B119"/>
      <c r="C119"/>
      <c r="D119"/>
      <c r="E119"/>
      <c r="F119"/>
      <c r="G119"/>
      <c r="H119"/>
    </row>
    <row r="120" spans="1:8" x14ac:dyDescent="0.25">
      <c r="A120" s="11"/>
      <c r="B120"/>
      <c r="C120"/>
      <c r="D120"/>
      <c r="E120"/>
      <c r="F120"/>
      <c r="G120"/>
      <c r="H120"/>
    </row>
    <row r="121" spans="1:8" x14ac:dyDescent="0.25">
      <c r="A121" s="11"/>
      <c r="B121"/>
      <c r="C121"/>
      <c r="D121"/>
      <c r="E121"/>
      <c r="F121"/>
      <c r="G121"/>
      <c r="H121"/>
    </row>
    <row r="122" spans="1:8" x14ac:dyDescent="0.25">
      <c r="A122" s="11"/>
      <c r="B122"/>
      <c r="C122"/>
      <c r="D122"/>
      <c r="E122"/>
      <c r="F122"/>
      <c r="G122"/>
      <c r="H122"/>
    </row>
    <row r="123" spans="1:8" x14ac:dyDescent="0.25">
      <c r="A123" s="11"/>
      <c r="B123"/>
      <c r="C123"/>
      <c r="D123"/>
      <c r="E123"/>
      <c r="F123"/>
      <c r="G123"/>
      <c r="H123"/>
    </row>
    <row r="124" spans="1:8" x14ac:dyDescent="0.25">
      <c r="A124" s="11"/>
      <c r="B124"/>
      <c r="C124"/>
      <c r="D124"/>
      <c r="E124"/>
      <c r="F124"/>
      <c r="G124"/>
      <c r="H124"/>
    </row>
    <row r="125" spans="1:8" x14ac:dyDescent="0.25">
      <c r="A125" s="11"/>
      <c r="B125"/>
      <c r="C125"/>
      <c r="D125"/>
      <c r="E125"/>
      <c r="F125"/>
      <c r="G125"/>
      <c r="H125"/>
    </row>
    <row r="126" spans="1:8" x14ac:dyDescent="0.25">
      <c r="A126" s="11"/>
      <c r="B126"/>
      <c r="C126"/>
      <c r="D126"/>
      <c r="E126"/>
      <c r="F126"/>
      <c r="G126"/>
      <c r="H126"/>
    </row>
    <row r="127" spans="1:8" x14ac:dyDescent="0.25">
      <c r="A127" s="11"/>
      <c r="B127"/>
      <c r="C127"/>
      <c r="D127"/>
      <c r="E127"/>
      <c r="F127"/>
      <c r="G127"/>
      <c r="H127"/>
    </row>
    <row r="128" spans="1:8" x14ac:dyDescent="0.25">
      <c r="A128" s="11"/>
      <c r="B128"/>
      <c r="C128"/>
      <c r="D128"/>
      <c r="E128"/>
      <c r="F128"/>
      <c r="G128"/>
      <c r="H128"/>
    </row>
    <row r="129" spans="1:8" x14ac:dyDescent="0.25">
      <c r="A129" s="11"/>
      <c r="B129"/>
      <c r="C129"/>
      <c r="D129"/>
      <c r="E129"/>
      <c r="F129"/>
      <c r="G129"/>
      <c r="H129"/>
    </row>
    <row r="130" spans="1:8" x14ac:dyDescent="0.25">
      <c r="A130" s="11"/>
      <c r="B130"/>
      <c r="C130"/>
      <c r="D130"/>
      <c r="E130"/>
      <c r="F130"/>
      <c r="G130"/>
      <c r="H130"/>
    </row>
    <row r="131" spans="1:8" x14ac:dyDescent="0.25">
      <c r="A131" s="11"/>
      <c r="B131"/>
      <c r="C131"/>
      <c r="D131"/>
      <c r="E131"/>
      <c r="F131"/>
      <c r="G131"/>
      <c r="H131"/>
    </row>
    <row r="132" spans="1:8" x14ac:dyDescent="0.25">
      <c r="A132" s="11"/>
      <c r="B132"/>
      <c r="C132"/>
      <c r="D132"/>
      <c r="E132"/>
      <c r="F132"/>
      <c r="G132"/>
      <c r="H132"/>
    </row>
    <row r="133" spans="1:8" x14ac:dyDescent="0.25">
      <c r="A133" s="11"/>
      <c r="B133"/>
      <c r="C133"/>
      <c r="D133"/>
      <c r="E133"/>
      <c r="F133"/>
      <c r="G133"/>
      <c r="H133"/>
    </row>
    <row r="134" spans="1:8" x14ac:dyDescent="0.25">
      <c r="A134" s="11"/>
      <c r="B134"/>
      <c r="C134"/>
      <c r="D134"/>
      <c r="E134"/>
      <c r="F134"/>
      <c r="G134"/>
      <c r="H134"/>
    </row>
    <row r="135" spans="1:8" x14ac:dyDescent="0.25">
      <c r="A135" s="11"/>
      <c r="B135"/>
      <c r="C135"/>
      <c r="D135"/>
      <c r="E135"/>
      <c r="F135"/>
      <c r="G135"/>
      <c r="H135"/>
    </row>
    <row r="136" spans="1:8" x14ac:dyDescent="0.25">
      <c r="A136" s="11"/>
      <c r="B136"/>
      <c r="C136"/>
      <c r="D136"/>
      <c r="E136"/>
      <c r="F136"/>
      <c r="G136"/>
      <c r="H136"/>
    </row>
    <row r="137" spans="1:8" x14ac:dyDescent="0.25">
      <c r="A137" s="11"/>
      <c r="B137"/>
      <c r="C137"/>
      <c r="D137"/>
      <c r="E137"/>
      <c r="F137"/>
      <c r="G137"/>
      <c r="H137"/>
    </row>
    <row r="138" spans="1:8" x14ac:dyDescent="0.25">
      <c r="A138" s="11"/>
      <c r="B138"/>
      <c r="C138"/>
      <c r="D138"/>
      <c r="E138"/>
      <c r="F138"/>
      <c r="G138"/>
      <c r="H138"/>
    </row>
    <row r="139" spans="1:8" x14ac:dyDescent="0.25">
      <c r="A139" s="11"/>
      <c r="B139"/>
      <c r="C139"/>
      <c r="D139"/>
      <c r="E139"/>
      <c r="F139"/>
      <c r="G139"/>
      <c r="H139"/>
    </row>
    <row r="140" spans="1:8" x14ac:dyDescent="0.25">
      <c r="A140" s="11"/>
      <c r="B140"/>
      <c r="C140"/>
      <c r="D140"/>
      <c r="E140"/>
      <c r="F140"/>
      <c r="G140"/>
      <c r="H140"/>
    </row>
    <row r="141" spans="1:8" x14ac:dyDescent="0.25">
      <c r="A141" s="11"/>
      <c r="B141"/>
      <c r="C141"/>
      <c r="D141"/>
      <c r="E141"/>
      <c r="F141"/>
      <c r="G141"/>
      <c r="H141"/>
    </row>
    <row r="142" spans="1:8" x14ac:dyDescent="0.25">
      <c r="A142" s="11"/>
      <c r="B142"/>
      <c r="C142"/>
      <c r="D142"/>
      <c r="E142"/>
      <c r="F142"/>
      <c r="G142"/>
      <c r="H142"/>
    </row>
    <row r="143" spans="1:8" x14ac:dyDescent="0.25">
      <c r="A143" s="11"/>
      <c r="B143"/>
      <c r="C143"/>
      <c r="D143"/>
      <c r="E143"/>
      <c r="F143"/>
      <c r="G143"/>
      <c r="H143"/>
    </row>
    <row r="144" spans="1:8" x14ac:dyDescent="0.25">
      <c r="A144" s="11"/>
      <c r="B144"/>
      <c r="C144"/>
      <c r="D144"/>
      <c r="E144"/>
      <c r="F144"/>
      <c r="G144"/>
      <c r="H144"/>
    </row>
    <row r="145" spans="1:8" x14ac:dyDescent="0.25">
      <c r="A145" s="11"/>
      <c r="B145"/>
      <c r="C145"/>
      <c r="D145"/>
      <c r="E145"/>
      <c r="F145"/>
      <c r="G145"/>
      <c r="H145"/>
    </row>
    <row r="146" spans="1:8" x14ac:dyDescent="0.25">
      <c r="A146" s="11"/>
      <c r="B146"/>
      <c r="C146"/>
      <c r="D146"/>
      <c r="E146"/>
      <c r="F146"/>
      <c r="G146"/>
      <c r="H146"/>
    </row>
    <row r="147" spans="1:8" x14ac:dyDescent="0.25">
      <c r="A147" s="11"/>
      <c r="B147"/>
      <c r="C147"/>
      <c r="D147"/>
      <c r="E147"/>
      <c r="F147"/>
      <c r="G147"/>
      <c r="H147"/>
    </row>
    <row r="148" spans="1:8" x14ac:dyDescent="0.25">
      <c r="A148" s="11"/>
      <c r="B148"/>
      <c r="C148"/>
      <c r="D148"/>
      <c r="E148"/>
      <c r="F148"/>
      <c r="G148"/>
      <c r="H148"/>
    </row>
    <row r="149" spans="1:8" x14ac:dyDescent="0.25">
      <c r="A149" s="11"/>
      <c r="B149"/>
      <c r="C149"/>
      <c r="D149"/>
      <c r="E149"/>
      <c r="F149"/>
      <c r="G149"/>
      <c r="H149"/>
    </row>
    <row r="150" spans="1:8" x14ac:dyDescent="0.25">
      <c r="A150" s="11"/>
      <c r="B150"/>
      <c r="C150"/>
      <c r="D150"/>
      <c r="E150"/>
      <c r="F150"/>
      <c r="G150"/>
      <c r="H150"/>
    </row>
    <row r="151" spans="1:8" x14ac:dyDescent="0.25">
      <c r="A151" s="11"/>
      <c r="B151"/>
      <c r="C151"/>
      <c r="D151"/>
      <c r="E151"/>
      <c r="F151"/>
      <c r="G151"/>
      <c r="H151"/>
    </row>
    <row r="152" spans="1:8" x14ac:dyDescent="0.25">
      <c r="A152" s="11"/>
      <c r="B152"/>
      <c r="C152"/>
      <c r="D152"/>
      <c r="E152"/>
      <c r="F152"/>
      <c r="G152"/>
      <c r="H152"/>
    </row>
    <row r="153" spans="1:8" x14ac:dyDescent="0.25">
      <c r="A153" s="11"/>
      <c r="B153"/>
      <c r="C153"/>
      <c r="D153"/>
      <c r="E153"/>
      <c r="F153"/>
      <c r="G153"/>
      <c r="H153"/>
    </row>
    <row r="154" spans="1:8" x14ac:dyDescent="0.25">
      <c r="A154" s="11"/>
      <c r="B154"/>
      <c r="C154"/>
      <c r="D154"/>
      <c r="E154"/>
      <c r="F154"/>
      <c r="G154"/>
      <c r="H154"/>
    </row>
    <row r="155" spans="1:8" x14ac:dyDescent="0.25">
      <c r="A155" s="11"/>
      <c r="B155"/>
      <c r="C155"/>
      <c r="D155"/>
      <c r="E155"/>
      <c r="F155"/>
      <c r="G155"/>
      <c r="H155"/>
    </row>
    <row r="156" spans="1:8" x14ac:dyDescent="0.25">
      <c r="A156" s="11"/>
      <c r="B156"/>
      <c r="C156"/>
      <c r="D156"/>
      <c r="E156"/>
      <c r="F156"/>
      <c r="G156"/>
      <c r="H156"/>
    </row>
    <row r="157" spans="1:8" x14ac:dyDescent="0.25">
      <c r="A157" s="11"/>
      <c r="B157"/>
      <c r="C157"/>
      <c r="D157"/>
      <c r="E157"/>
      <c r="F157"/>
      <c r="G157"/>
      <c r="H157"/>
    </row>
    <row r="158" spans="1:8" x14ac:dyDescent="0.25">
      <c r="A158" s="11"/>
      <c r="B158"/>
      <c r="C158"/>
      <c r="D158"/>
      <c r="E158"/>
      <c r="F158"/>
      <c r="G158"/>
      <c r="H158"/>
    </row>
    <row r="159" spans="1:8" x14ac:dyDescent="0.25">
      <c r="A159" s="11"/>
      <c r="B159"/>
      <c r="C159"/>
      <c r="D159"/>
      <c r="E159"/>
      <c r="F159"/>
      <c r="G159"/>
      <c r="H159"/>
    </row>
    <row r="160" spans="1:8" x14ac:dyDescent="0.25">
      <c r="A160" s="11"/>
      <c r="B160"/>
      <c r="C160"/>
      <c r="D160"/>
      <c r="E160"/>
      <c r="F160"/>
      <c r="G160"/>
      <c r="H160"/>
    </row>
    <row r="161" spans="1:8" x14ac:dyDescent="0.25">
      <c r="A161" s="11"/>
      <c r="B161"/>
      <c r="C161"/>
      <c r="D161"/>
      <c r="E161"/>
      <c r="F161"/>
      <c r="G161"/>
      <c r="H161"/>
    </row>
    <row r="162" spans="1:8" x14ac:dyDescent="0.25">
      <c r="A162" s="11"/>
      <c r="B162"/>
      <c r="C162"/>
      <c r="D162"/>
      <c r="E162"/>
      <c r="F162"/>
      <c r="G162"/>
      <c r="H162"/>
    </row>
    <row r="163" spans="1:8" x14ac:dyDescent="0.25">
      <c r="A163" s="11"/>
      <c r="B163"/>
      <c r="C163"/>
      <c r="D163"/>
      <c r="E163"/>
      <c r="F163"/>
      <c r="G163"/>
      <c r="H163"/>
    </row>
    <row r="164" spans="1:8" x14ac:dyDescent="0.25">
      <c r="A164" s="11"/>
      <c r="B164"/>
      <c r="C164"/>
      <c r="D164"/>
      <c r="E164"/>
      <c r="F164"/>
      <c r="G164"/>
      <c r="H164"/>
    </row>
    <row r="165" spans="1:8" x14ac:dyDescent="0.25">
      <c r="A165" s="11"/>
      <c r="B165"/>
      <c r="C165"/>
      <c r="D165"/>
      <c r="E165"/>
      <c r="F165"/>
      <c r="G165"/>
      <c r="H165"/>
    </row>
    <row r="166" spans="1:8" x14ac:dyDescent="0.25">
      <c r="A166" s="11"/>
      <c r="B166"/>
      <c r="C166"/>
      <c r="D166"/>
      <c r="E166"/>
      <c r="F166"/>
      <c r="G166"/>
      <c r="H166"/>
    </row>
    <row r="167" spans="1:8" x14ac:dyDescent="0.25">
      <c r="A167" s="11"/>
      <c r="B167"/>
      <c r="C167"/>
      <c r="D167"/>
      <c r="E167"/>
      <c r="F167"/>
      <c r="G167"/>
      <c r="H167"/>
    </row>
    <row r="168" spans="1:8" x14ac:dyDescent="0.25">
      <c r="A168" s="11"/>
      <c r="B168"/>
      <c r="C168"/>
      <c r="D168"/>
      <c r="E168"/>
      <c r="F168"/>
      <c r="G168"/>
      <c r="H168"/>
    </row>
    <row r="169" spans="1:8" x14ac:dyDescent="0.25">
      <c r="A169" s="11"/>
      <c r="B169"/>
      <c r="C169"/>
      <c r="D169"/>
      <c r="E169"/>
      <c r="F169"/>
      <c r="G169"/>
      <c r="H169"/>
    </row>
    <row r="170" spans="1:8" x14ac:dyDescent="0.25">
      <c r="A170" s="11"/>
      <c r="B170"/>
      <c r="C170"/>
      <c r="D170"/>
      <c r="E170"/>
      <c r="F170"/>
      <c r="G170"/>
      <c r="H170"/>
    </row>
    <row r="171" spans="1:8" x14ac:dyDescent="0.25">
      <c r="A171" s="11"/>
      <c r="B171"/>
      <c r="C171"/>
      <c r="D171"/>
      <c r="E171"/>
      <c r="F171"/>
      <c r="G171"/>
      <c r="H171"/>
    </row>
    <row r="172" spans="1:8" x14ac:dyDescent="0.25">
      <c r="A172" s="11"/>
      <c r="B172"/>
      <c r="C172"/>
      <c r="D172"/>
      <c r="E172"/>
      <c r="F172"/>
      <c r="G172"/>
      <c r="H172"/>
    </row>
    <row r="173" spans="1:8" x14ac:dyDescent="0.25">
      <c r="A173" s="11"/>
      <c r="B173"/>
      <c r="C173"/>
      <c r="D173"/>
      <c r="E173"/>
      <c r="F173"/>
      <c r="G173"/>
      <c r="H173"/>
    </row>
    <row r="174" spans="1:8" x14ac:dyDescent="0.25">
      <c r="A174" s="11"/>
      <c r="B174"/>
      <c r="C174"/>
      <c r="D174"/>
      <c r="E174"/>
      <c r="F174"/>
      <c r="G174"/>
      <c r="H174"/>
    </row>
    <row r="175" spans="1:8" x14ac:dyDescent="0.25">
      <c r="A175" s="11"/>
      <c r="B175"/>
      <c r="C175"/>
      <c r="D175"/>
      <c r="E175"/>
      <c r="F175"/>
      <c r="G175"/>
      <c r="H175"/>
    </row>
    <row r="176" spans="1:8" x14ac:dyDescent="0.25">
      <c r="A176" s="11"/>
      <c r="B176"/>
      <c r="C176"/>
      <c r="D176"/>
      <c r="E176"/>
      <c r="F176"/>
      <c r="G176"/>
      <c r="H176"/>
    </row>
    <row r="177" spans="1:8" x14ac:dyDescent="0.25">
      <c r="A177" s="11"/>
      <c r="B177"/>
      <c r="C177"/>
      <c r="D177"/>
      <c r="E177"/>
      <c r="F177"/>
      <c r="G177"/>
      <c r="H177"/>
    </row>
    <row r="178" spans="1:8" x14ac:dyDescent="0.25">
      <c r="A178" s="11"/>
      <c r="B178"/>
      <c r="C178"/>
      <c r="D178"/>
      <c r="E178"/>
      <c r="F178"/>
      <c r="G178"/>
      <c r="H178"/>
    </row>
    <row r="179" spans="1:8" x14ac:dyDescent="0.25">
      <c r="A179" s="11"/>
      <c r="B179"/>
      <c r="C179"/>
      <c r="D179"/>
      <c r="E179"/>
      <c r="F179"/>
      <c r="G179"/>
      <c r="H179"/>
    </row>
    <row r="180" spans="1:8" x14ac:dyDescent="0.25">
      <c r="A180" s="11"/>
      <c r="B180"/>
      <c r="C180"/>
      <c r="D180"/>
      <c r="E180"/>
      <c r="F180"/>
      <c r="G180"/>
      <c r="H180"/>
    </row>
    <row r="181" spans="1:8" x14ac:dyDescent="0.25">
      <c r="A181" s="11"/>
      <c r="B181"/>
      <c r="C181"/>
      <c r="D181"/>
      <c r="E181"/>
      <c r="F181"/>
      <c r="G181"/>
      <c r="H181"/>
    </row>
    <row r="182" spans="1:8" x14ac:dyDescent="0.25">
      <c r="A182" s="11"/>
      <c r="B182"/>
      <c r="C182"/>
      <c r="D182"/>
      <c r="E182"/>
      <c r="F182"/>
      <c r="G182"/>
      <c r="H182"/>
    </row>
    <row r="183" spans="1:8" x14ac:dyDescent="0.25">
      <c r="A183" s="11"/>
      <c r="B183"/>
      <c r="C183"/>
      <c r="D183"/>
      <c r="E183"/>
      <c r="F183"/>
      <c r="G183"/>
      <c r="H183"/>
    </row>
    <row r="184" spans="1:8" x14ac:dyDescent="0.25">
      <c r="A184" s="11"/>
      <c r="B184"/>
      <c r="C184"/>
      <c r="D184"/>
      <c r="E184"/>
      <c r="F184"/>
      <c r="G184"/>
      <c r="H184"/>
    </row>
    <row r="185" spans="1:8" x14ac:dyDescent="0.25">
      <c r="A185" s="11"/>
      <c r="B185"/>
      <c r="C185"/>
      <c r="D185"/>
      <c r="E185"/>
      <c r="F185"/>
      <c r="G185"/>
      <c r="H185"/>
    </row>
    <row r="186" spans="1:8" x14ac:dyDescent="0.25">
      <c r="A186" s="11"/>
      <c r="B186"/>
      <c r="C186"/>
      <c r="D186"/>
      <c r="E186"/>
      <c r="F186"/>
      <c r="G186"/>
      <c r="H186"/>
    </row>
    <row r="187" spans="1:8" x14ac:dyDescent="0.25">
      <c r="A187" s="11"/>
      <c r="B187"/>
      <c r="C187"/>
      <c r="D187"/>
      <c r="E187"/>
      <c r="F187"/>
      <c r="G187"/>
      <c r="H187"/>
    </row>
    <row r="188" spans="1:8" x14ac:dyDescent="0.25">
      <c r="A188" s="11"/>
      <c r="B188"/>
      <c r="C188"/>
      <c r="D188"/>
      <c r="E188"/>
      <c r="F188"/>
      <c r="G188"/>
      <c r="H188"/>
    </row>
    <row r="189" spans="1:8" x14ac:dyDescent="0.25">
      <c r="A189" s="11"/>
      <c r="B189"/>
      <c r="C189"/>
      <c r="D189"/>
      <c r="E189"/>
      <c r="F189"/>
      <c r="G189"/>
      <c r="H189"/>
    </row>
    <row r="190" spans="1:8" x14ac:dyDescent="0.25">
      <c r="A190" s="11"/>
      <c r="B190"/>
      <c r="C190"/>
      <c r="D190"/>
      <c r="E190"/>
      <c r="F190"/>
      <c r="G190"/>
      <c r="H190"/>
    </row>
    <row r="191" spans="1:8" x14ac:dyDescent="0.25">
      <c r="A191" s="11"/>
      <c r="B191"/>
      <c r="C191"/>
      <c r="D191"/>
      <c r="E191"/>
      <c r="F191"/>
      <c r="G191"/>
      <c r="H191"/>
    </row>
    <row r="192" spans="1:8" x14ac:dyDescent="0.25">
      <c r="A192" s="11"/>
      <c r="B192"/>
      <c r="C192"/>
      <c r="D192"/>
      <c r="E192"/>
      <c r="F192"/>
      <c r="G192"/>
      <c r="H192"/>
    </row>
    <row r="193" spans="1:8" x14ac:dyDescent="0.25">
      <c r="A193" s="11"/>
      <c r="B193"/>
      <c r="C193"/>
      <c r="D193"/>
      <c r="E193"/>
      <c r="F193"/>
      <c r="G193"/>
      <c r="H193"/>
    </row>
    <row r="194" spans="1:8" x14ac:dyDescent="0.25">
      <c r="A194" s="11"/>
      <c r="B194"/>
      <c r="C194"/>
      <c r="D194"/>
      <c r="E194"/>
      <c r="F194"/>
      <c r="G194"/>
      <c r="H194"/>
    </row>
    <row r="195" spans="1:8" x14ac:dyDescent="0.25">
      <c r="A195" s="11"/>
      <c r="B195"/>
      <c r="C195"/>
      <c r="D195"/>
      <c r="E195"/>
      <c r="F195"/>
      <c r="G195"/>
      <c r="H195"/>
    </row>
    <row r="196" spans="1:8" x14ac:dyDescent="0.25">
      <c r="A196" s="11"/>
      <c r="B196"/>
      <c r="C196"/>
      <c r="D196"/>
      <c r="E196"/>
      <c r="F196"/>
      <c r="G196"/>
      <c r="H196"/>
    </row>
    <row r="197" spans="1:8" x14ac:dyDescent="0.25">
      <c r="A197" s="11"/>
      <c r="B197"/>
      <c r="C197"/>
      <c r="D197"/>
      <c r="E197"/>
      <c r="F197"/>
      <c r="G197"/>
      <c r="H197"/>
    </row>
    <row r="198" spans="1:8" x14ac:dyDescent="0.25">
      <c r="A198" s="11"/>
      <c r="B198"/>
      <c r="C198"/>
      <c r="D198"/>
      <c r="E198"/>
      <c r="F198"/>
      <c r="G198"/>
      <c r="H198"/>
    </row>
    <row r="199" spans="1:8" x14ac:dyDescent="0.25">
      <c r="A199" s="11"/>
      <c r="B199"/>
      <c r="C199"/>
      <c r="D199"/>
      <c r="E199"/>
      <c r="F199"/>
      <c r="G199"/>
      <c r="H199"/>
    </row>
    <row r="200" spans="1:8" x14ac:dyDescent="0.25">
      <c r="A200" s="11"/>
      <c r="B200"/>
      <c r="C200"/>
      <c r="D200"/>
      <c r="E200"/>
      <c r="F200"/>
      <c r="G200"/>
      <c r="H200"/>
    </row>
    <row r="201" spans="1:8" x14ac:dyDescent="0.25">
      <c r="A201" s="11"/>
      <c r="B201"/>
      <c r="C201"/>
      <c r="D201"/>
      <c r="E201"/>
      <c r="F201"/>
      <c r="G201"/>
      <c r="H201"/>
    </row>
    <row r="202" spans="1:8" x14ac:dyDescent="0.25">
      <c r="A202" s="11"/>
      <c r="B202"/>
      <c r="C202"/>
      <c r="D202"/>
      <c r="E202"/>
      <c r="F202"/>
      <c r="G202"/>
      <c r="H202"/>
    </row>
    <row r="203" spans="1:8" x14ac:dyDescent="0.25">
      <c r="A203" s="11"/>
      <c r="B203"/>
      <c r="C203"/>
      <c r="D203"/>
      <c r="E203"/>
      <c r="F203"/>
      <c r="G203"/>
      <c r="H203"/>
    </row>
    <row r="204" spans="1:8" x14ac:dyDescent="0.25">
      <c r="A204" s="11"/>
      <c r="B204"/>
      <c r="C204"/>
      <c r="D204"/>
      <c r="E204"/>
      <c r="F204"/>
      <c r="G204"/>
      <c r="H204"/>
    </row>
    <row r="205" spans="1:8" x14ac:dyDescent="0.25">
      <c r="A205" s="11"/>
      <c r="B205"/>
      <c r="C205"/>
      <c r="D205"/>
      <c r="E205"/>
      <c r="F205"/>
      <c r="G205"/>
      <c r="H205"/>
    </row>
    <row r="206" spans="1:8" x14ac:dyDescent="0.25">
      <c r="A206" s="11"/>
      <c r="B206"/>
      <c r="C206"/>
      <c r="D206"/>
      <c r="E206"/>
      <c r="F206"/>
      <c r="G206"/>
      <c r="H206"/>
    </row>
    <row r="207" spans="1:8" x14ac:dyDescent="0.25">
      <c r="A207" s="11"/>
      <c r="B207"/>
      <c r="C207"/>
      <c r="D207"/>
      <c r="E207"/>
      <c r="F207"/>
      <c r="G207"/>
      <c r="H207"/>
    </row>
    <row r="208" spans="1:8" x14ac:dyDescent="0.25">
      <c r="A208" s="11"/>
      <c r="B208"/>
      <c r="C208"/>
      <c r="D208"/>
      <c r="E208"/>
      <c r="F208"/>
      <c r="G208"/>
      <c r="H208"/>
    </row>
    <row r="209" spans="1:8" x14ac:dyDescent="0.25">
      <c r="A209" s="11"/>
      <c r="B209"/>
      <c r="C209"/>
      <c r="D209"/>
      <c r="E209"/>
      <c r="F209"/>
      <c r="G209"/>
      <c r="H209"/>
    </row>
    <row r="210" spans="1:8" x14ac:dyDescent="0.25">
      <c r="A210" s="11"/>
      <c r="B210"/>
      <c r="C210"/>
      <c r="D210"/>
      <c r="E210"/>
      <c r="F210"/>
      <c r="G210"/>
      <c r="H210"/>
    </row>
    <row r="211" spans="1:8" x14ac:dyDescent="0.25">
      <c r="A211" s="11"/>
      <c r="B211"/>
      <c r="C211"/>
      <c r="D211"/>
      <c r="E211"/>
      <c r="F211"/>
      <c r="G211"/>
      <c r="H211"/>
    </row>
    <row r="212" spans="1:8" x14ac:dyDescent="0.25">
      <c r="A212" s="11"/>
      <c r="B212"/>
      <c r="C212"/>
      <c r="D212"/>
      <c r="E212"/>
      <c r="F212"/>
      <c r="G212"/>
      <c r="H212"/>
    </row>
    <row r="213" spans="1:8" x14ac:dyDescent="0.25">
      <c r="A213" s="11"/>
      <c r="B213"/>
      <c r="C213"/>
      <c r="D213"/>
      <c r="E213"/>
      <c r="F213"/>
      <c r="G213"/>
      <c r="H213"/>
    </row>
    <row r="214" spans="1:8" x14ac:dyDescent="0.25">
      <c r="A214" s="11"/>
      <c r="B214"/>
      <c r="C214"/>
      <c r="D214"/>
      <c r="E214"/>
      <c r="F214"/>
      <c r="G214"/>
      <c r="H214"/>
    </row>
    <row r="215" spans="1:8" x14ac:dyDescent="0.25">
      <c r="A215" s="11"/>
      <c r="B215"/>
      <c r="C215"/>
      <c r="D215"/>
      <c r="E215"/>
      <c r="F215"/>
      <c r="G215"/>
      <c r="H215"/>
    </row>
    <row r="216" spans="1:8" x14ac:dyDescent="0.25">
      <c r="A216" s="11"/>
      <c r="B216"/>
      <c r="C216"/>
      <c r="D216"/>
      <c r="E216"/>
      <c r="F216"/>
      <c r="G216"/>
      <c r="H216"/>
    </row>
    <row r="217" spans="1:8" x14ac:dyDescent="0.25">
      <c r="A217" s="11"/>
      <c r="B217"/>
      <c r="C217"/>
      <c r="D217"/>
      <c r="E217"/>
      <c r="F217"/>
      <c r="G217"/>
      <c r="H217"/>
    </row>
    <row r="218" spans="1:8" x14ac:dyDescent="0.25">
      <c r="A218" s="11"/>
      <c r="B218"/>
      <c r="C218"/>
      <c r="D218"/>
      <c r="E218"/>
      <c r="F218"/>
      <c r="G218"/>
      <c r="H218"/>
    </row>
    <row r="219" spans="1:8" x14ac:dyDescent="0.25">
      <c r="A219" s="11"/>
      <c r="B219"/>
      <c r="C219"/>
      <c r="D219"/>
      <c r="E219"/>
      <c r="F219"/>
      <c r="G219"/>
      <c r="H219"/>
    </row>
    <row r="220" spans="1:8" x14ac:dyDescent="0.25">
      <c r="A220" s="11"/>
      <c r="B220"/>
      <c r="C220"/>
      <c r="D220"/>
      <c r="E220"/>
      <c r="F220"/>
      <c r="G220"/>
      <c r="H220"/>
    </row>
    <row r="221" spans="1:8" x14ac:dyDescent="0.25">
      <c r="A221" s="11"/>
      <c r="B221"/>
      <c r="C221"/>
      <c r="D221"/>
      <c r="E221"/>
      <c r="F221"/>
      <c r="G221"/>
      <c r="H221"/>
    </row>
    <row r="222" spans="1:8" x14ac:dyDescent="0.25">
      <c r="A222" s="11"/>
      <c r="B222"/>
      <c r="C222"/>
      <c r="D222"/>
      <c r="E222"/>
      <c r="F222"/>
      <c r="G222"/>
      <c r="H222"/>
    </row>
    <row r="223" spans="1:8" x14ac:dyDescent="0.25">
      <c r="A223" s="11"/>
      <c r="B223"/>
      <c r="C223"/>
      <c r="D223"/>
      <c r="E223"/>
      <c r="F223"/>
      <c r="G223"/>
      <c r="H223"/>
    </row>
    <row r="224" spans="1:8" x14ac:dyDescent="0.25">
      <c r="A224" s="11"/>
      <c r="B224"/>
      <c r="C224"/>
      <c r="D224"/>
      <c r="E224"/>
      <c r="F224"/>
      <c r="G224"/>
      <c r="H224"/>
    </row>
    <row r="225" spans="1:8" x14ac:dyDescent="0.25">
      <c r="A225" s="11"/>
      <c r="B225"/>
      <c r="C225"/>
      <c r="D225"/>
      <c r="E225"/>
      <c r="F225"/>
      <c r="G225"/>
      <c r="H225"/>
    </row>
    <row r="226" spans="1:8" x14ac:dyDescent="0.25">
      <c r="A226" s="11"/>
      <c r="B226"/>
      <c r="C226"/>
      <c r="D226"/>
      <c r="E226"/>
      <c r="F226"/>
      <c r="G226"/>
      <c r="H226"/>
    </row>
    <row r="227" spans="1:8" x14ac:dyDescent="0.25">
      <c r="A227" s="11"/>
      <c r="B227"/>
      <c r="C227"/>
      <c r="D227"/>
      <c r="E227"/>
      <c r="F227"/>
      <c r="G227"/>
      <c r="H227"/>
    </row>
    <row r="228" spans="1:8" x14ac:dyDescent="0.25">
      <c r="A228" s="11"/>
      <c r="B228"/>
      <c r="C228"/>
      <c r="D228"/>
      <c r="E228"/>
      <c r="F228"/>
      <c r="G228"/>
      <c r="H228"/>
    </row>
    <row r="229" spans="1:8" x14ac:dyDescent="0.25">
      <c r="A229" s="11"/>
      <c r="B229"/>
      <c r="C229"/>
      <c r="D229"/>
      <c r="E229"/>
      <c r="F229"/>
      <c r="G229"/>
      <c r="H229"/>
    </row>
    <row r="230" spans="1:8" x14ac:dyDescent="0.25">
      <c r="A230" s="11"/>
      <c r="B230"/>
      <c r="C230"/>
      <c r="D230"/>
      <c r="E230"/>
      <c r="F230"/>
      <c r="G230"/>
      <c r="H230"/>
    </row>
    <row r="231" spans="1:8" x14ac:dyDescent="0.25">
      <c r="A231" s="11"/>
      <c r="B231"/>
      <c r="C231"/>
      <c r="D231"/>
      <c r="E231"/>
      <c r="F231"/>
      <c r="G231"/>
      <c r="H231"/>
    </row>
    <row r="232" spans="1:8" x14ac:dyDescent="0.25">
      <c r="A232" s="11"/>
      <c r="B232"/>
      <c r="C232"/>
      <c r="D232"/>
      <c r="E232"/>
      <c r="F232"/>
      <c r="G232"/>
      <c r="H232"/>
    </row>
    <row r="233" spans="1:8" x14ac:dyDescent="0.25">
      <c r="A233" s="11"/>
      <c r="B233"/>
      <c r="C233"/>
      <c r="D233"/>
      <c r="E233"/>
      <c r="F233"/>
      <c r="G233"/>
      <c r="H23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934A405FB3174B9256CC8494366343" ma:contentTypeVersion="11" ma:contentTypeDescription="Create a new document." ma:contentTypeScope="" ma:versionID="ad06e370fb5c326e17ce5472fbe75966">
  <xsd:schema xmlns:xsd="http://www.w3.org/2001/XMLSchema" xmlns:xs="http://www.w3.org/2001/XMLSchema" xmlns:p="http://schemas.microsoft.com/office/2006/metadata/properties" xmlns:ns2="d0ad26e6-3719-44e0-ab35-13532ab38769" xmlns:ns3="b5b2dbc4-238e-4afd-8f35-f09a881f2618" targetNamespace="http://schemas.microsoft.com/office/2006/metadata/properties" ma:root="true" ma:fieldsID="94ba9a72e411c9477ffc89790f00b3fb" ns2:_="" ns3:_="">
    <xsd:import namespace="d0ad26e6-3719-44e0-ab35-13532ab38769"/>
    <xsd:import namespace="b5b2dbc4-238e-4afd-8f35-f09a881f26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d26e6-3719-44e0-ab35-13532ab387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1c7f061-0c11-4a68-b649-64946a8812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b2dbc4-238e-4afd-8f35-f09a881f26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3b097a3-396f-4427-bbce-24179caf43f4}" ma:internalName="TaxCatchAll" ma:showField="CatchAllData" ma:web="b5b2dbc4-238e-4afd-8f35-f09a881f26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b2dbc4-238e-4afd-8f35-f09a881f2618" xsi:nil="true"/>
    <lcf76f155ced4ddcb4097134ff3c332f xmlns="d0ad26e6-3719-44e0-ab35-13532ab3876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58513B8-498C-47ED-A45A-185CE45AAFCD}"/>
</file>

<file path=customXml/itemProps2.xml><?xml version="1.0" encoding="utf-8"?>
<ds:datastoreItem xmlns:ds="http://schemas.openxmlformats.org/officeDocument/2006/customXml" ds:itemID="{9EB4BB4A-1C3A-4DB1-BCF9-F571B396E612}"/>
</file>

<file path=customXml/itemProps3.xml><?xml version="1.0" encoding="utf-8"?>
<ds:datastoreItem xmlns:ds="http://schemas.openxmlformats.org/officeDocument/2006/customXml" ds:itemID="{DB014E68-336F-47BA-AA1E-61E5D5EBFB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OWLS</vt:lpstr>
    </vt:vector>
  </TitlesOfParts>
  <Company>OWLS Academy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 Wood</dc:creator>
  <cp:lastModifiedBy>Kirsten Wood</cp:lastModifiedBy>
  <dcterms:created xsi:type="dcterms:W3CDTF">2026-09-22T09:35:04Z</dcterms:created>
  <dcterms:modified xsi:type="dcterms:W3CDTF">2026-09-23T06:52:43Z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0x01010091934A405FB3174B9256CC8494366343</vt:lpwstr>
  </property>
</Properties>
</file>